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25" windowHeight="11025" tabRatio="772" activeTab="1"/>
  </bookViews>
  <sheets>
    <sheet name="Орта жас " sheetId="2" r:id="rId1"/>
    <sheet name="Ересек жас" sheetId="3" r:id="rId2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22" i="3"/>
  <c r="FJ22"/>
  <c r="FI22"/>
  <c r="FH22"/>
  <c r="FG22"/>
  <c r="FF22"/>
  <c r="FE22"/>
  <c r="FD22"/>
  <c r="FC22"/>
  <c r="FB22"/>
  <c r="FA22"/>
  <c r="EZ22"/>
  <c r="EY22"/>
  <c r="EX22"/>
  <c r="EW22"/>
  <c r="EV22"/>
  <c r="EU22"/>
  <c r="ET22"/>
  <c r="ES22"/>
  <c r="ER22"/>
  <c r="EQ22"/>
  <c r="EP22"/>
  <c r="EO22"/>
  <c r="EN22"/>
  <c r="EM22"/>
  <c r="EL22"/>
  <c r="EK22"/>
  <c r="EJ22"/>
  <c r="EI22"/>
  <c r="EH22"/>
  <c r="EG22"/>
  <c r="EF22"/>
  <c r="EE22"/>
  <c r="ED22"/>
  <c r="EC22"/>
  <c r="EB22"/>
  <c r="EA22"/>
  <c r="DZ22"/>
  <c r="DY22"/>
  <c r="DX22"/>
  <c r="DW22"/>
  <c r="DV22"/>
  <c r="DU22"/>
  <c r="DT22"/>
  <c r="DS22"/>
  <c r="DR22"/>
  <c r="DQ22"/>
  <c r="DP22"/>
  <c r="DO22"/>
  <c r="DN22"/>
  <c r="DM22"/>
  <c r="DL22"/>
  <c r="DK22"/>
  <c r="DJ22"/>
  <c r="DI22"/>
  <c r="DH22"/>
  <c r="DG22"/>
  <c r="DF22"/>
  <c r="DE22"/>
  <c r="DD22"/>
  <c r="DC22"/>
  <c r="DB22"/>
  <c r="DA22"/>
  <c r="CZ22"/>
  <c r="CY22"/>
  <c r="CX22"/>
  <c r="CW22"/>
  <c r="CV22"/>
  <c r="CU22"/>
  <c r="CT22"/>
  <c r="CS22"/>
  <c r="CR22"/>
  <c r="CQ22"/>
  <c r="CP22"/>
  <c r="CO22"/>
  <c r="CN22"/>
  <c r="CM22"/>
  <c r="CL22"/>
  <c r="CK22"/>
  <c r="CJ22"/>
  <c r="CI22"/>
  <c r="CH22"/>
  <c r="CG22"/>
  <c r="CF22"/>
  <c r="CE22"/>
  <c r="CD22"/>
  <c r="CC22"/>
  <c r="CB22"/>
  <c r="CA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J22"/>
  <c r="I22"/>
  <c r="H22"/>
  <c r="G22"/>
  <c r="F22"/>
  <c r="E22"/>
  <c r="D22"/>
  <c r="C22"/>
  <c r="DR29" i="2"/>
  <c r="DQ29"/>
  <c r="DP29"/>
  <c r="DO29"/>
  <c r="DN29"/>
  <c r="DM29"/>
  <c r="DL29"/>
  <c r="DK29"/>
  <c r="DJ29"/>
  <c r="DI29"/>
  <c r="DH29"/>
  <c r="DG29"/>
  <c r="DF29"/>
  <c r="DE29"/>
  <c r="DD29"/>
  <c r="DC29"/>
  <c r="DB29"/>
  <c r="DA29"/>
  <c r="CZ29"/>
  <c r="CY29"/>
  <c r="CX29"/>
  <c r="CW29"/>
  <c r="CV29"/>
  <c r="CU29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D40" s="1"/>
  <c r="E40" s="1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D32" s="1"/>
  <c r="E32" s="1"/>
  <c r="H29"/>
  <c r="G29"/>
  <c r="F29"/>
  <c r="E29"/>
  <c r="D29"/>
  <c r="C29"/>
  <c r="D50"/>
  <c r="E50" s="1"/>
  <c r="D49"/>
  <c r="E49" s="1"/>
  <c r="D48"/>
  <c r="E48" s="1"/>
  <c r="D41" l="1"/>
  <c r="E41" s="1"/>
  <c r="D21" i="3"/>
  <c r="E21"/>
  <c r="G21"/>
  <c r="H21"/>
  <c r="J21"/>
  <c r="K21"/>
  <c r="K22" s="1"/>
  <c r="M21"/>
  <c r="N21"/>
  <c r="P21"/>
  <c r="Q21"/>
  <c r="S21"/>
  <c r="T21"/>
  <c r="V21"/>
  <c r="W21"/>
  <c r="Y21"/>
  <c r="Z21"/>
  <c r="AB21"/>
  <c r="AC21"/>
  <c r="AE21"/>
  <c r="AF21"/>
  <c r="AG21"/>
  <c r="AI21"/>
  <c r="AJ21"/>
  <c r="AL21"/>
  <c r="AO21"/>
  <c r="AQ21"/>
  <c r="AR21"/>
  <c r="AT21"/>
  <c r="AU21"/>
  <c r="AX21"/>
  <c r="BA21"/>
  <c r="BD21"/>
  <c r="BG21"/>
  <c r="BI21"/>
  <c r="BJ21"/>
  <c r="BV21"/>
  <c r="BY21"/>
  <c r="CB21"/>
  <c r="CD21"/>
  <c r="CE21"/>
  <c r="CG21"/>
  <c r="CH21"/>
  <c r="CJ21"/>
  <c r="CK21"/>
  <c r="CM21"/>
  <c r="CN21"/>
  <c r="CP21"/>
  <c r="CQ21"/>
  <c r="CS21"/>
  <c r="CT21"/>
  <c r="CV21"/>
  <c r="CW21"/>
  <c r="CY21"/>
  <c r="CZ21"/>
  <c r="DE21"/>
  <c r="DF21"/>
  <c r="DG21"/>
  <c r="DI21"/>
  <c r="DL21"/>
  <c r="DM21"/>
  <c r="DO21"/>
  <c r="DQ21"/>
  <c r="DR21"/>
  <c r="DT21"/>
  <c r="DU21"/>
  <c r="DX21"/>
  <c r="DZ21"/>
  <c r="EA21"/>
  <c r="EB21"/>
  <c r="EG21"/>
  <c r="EJ21"/>
  <c r="ES21"/>
  <c r="EV21"/>
  <c r="EY21"/>
  <c r="FA21"/>
  <c r="FB21"/>
  <c r="FH21"/>
  <c r="FK21"/>
  <c r="D28" i="2"/>
  <c r="E28"/>
  <c r="G28"/>
  <c r="H28"/>
  <c r="J28"/>
  <c r="K28"/>
  <c r="M28"/>
  <c r="N28"/>
  <c r="P28"/>
  <c r="Q28"/>
  <c r="S28"/>
  <c r="T28"/>
  <c r="V28"/>
  <c r="W28"/>
  <c r="Y28"/>
  <c r="Z28"/>
  <c r="AB28"/>
  <c r="AC28"/>
  <c r="AE28"/>
  <c r="AF28"/>
  <c r="AG28"/>
  <c r="D36" s="1"/>
  <c r="E36" s="1"/>
  <c r="AI28"/>
  <c r="AJ28"/>
  <c r="AL28"/>
  <c r="AM28"/>
  <c r="AO28"/>
  <c r="AQ28"/>
  <c r="AR28"/>
  <c r="AT28"/>
  <c r="AU28"/>
  <c r="AX28"/>
  <c r="BA28"/>
  <c r="BG28"/>
  <c r="BJ28"/>
  <c r="BV28"/>
  <c r="BY28"/>
  <c r="CB28"/>
  <c r="CG28"/>
  <c r="CH28"/>
  <c r="CJ28"/>
  <c r="CK28"/>
  <c r="CM28"/>
  <c r="CN28"/>
  <c r="CP28"/>
  <c r="CQ28"/>
  <c r="CS28"/>
  <c r="CT28"/>
  <c r="CV28"/>
  <c r="CW28"/>
  <c r="CY28"/>
  <c r="CZ28"/>
  <c r="DB28"/>
  <c r="DC28"/>
  <c r="DD28"/>
  <c r="DF28"/>
  <c r="DG28"/>
  <c r="D44" s="1"/>
  <c r="E44" s="1"/>
  <c r="DI28"/>
  <c r="DK28"/>
  <c r="DL28"/>
  <c r="DN28"/>
  <c r="DO28"/>
  <c r="DQ28"/>
  <c r="DR28"/>
  <c r="D45" l="1"/>
  <c r="E45" s="1"/>
  <c r="D42"/>
  <c r="E42" s="1"/>
  <c r="D37"/>
  <c r="E37" s="1"/>
  <c r="D38"/>
  <c r="E38" s="1"/>
  <c r="D33"/>
  <c r="E33" s="1"/>
  <c r="D46"/>
  <c r="E46" s="1"/>
  <c r="D34"/>
  <c r="E34" s="1"/>
  <c r="D25" i="3"/>
  <c r="E25" s="1"/>
  <c r="D42"/>
  <c r="E42" s="1"/>
  <c r="D37"/>
  <c r="E37" s="1"/>
  <c r="D29"/>
  <c r="E29" s="1"/>
  <c r="D43"/>
  <c r="E43" s="1"/>
  <c r="D38"/>
  <c r="E38" s="1"/>
  <c r="D33"/>
  <c r="E33" s="1"/>
  <c r="D30"/>
  <c r="E30" s="1"/>
  <c r="D39"/>
  <c r="E39" s="1"/>
  <c r="D34"/>
  <c r="E34" s="1"/>
  <c r="D31"/>
  <c r="E31" s="1"/>
  <c r="D26"/>
  <c r="E26" s="1"/>
  <c r="D41"/>
  <c r="E41" s="1"/>
  <c r="D35"/>
  <c r="E35" s="1"/>
  <c r="D27"/>
  <c r="E27" s="1"/>
</calcChain>
</file>

<file path=xl/sharedStrings.xml><?xml version="1.0" encoding="utf-8"?>
<sst xmlns="http://schemas.openxmlformats.org/spreadsheetml/2006/main" count="620" uniqueCount="517">
  <si>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</si>
  <si>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</si>
  <si>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</si>
  <si>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</si>
  <si>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</si>
  <si>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</si>
  <si>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</si>
  <si>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</si>
  <si>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</si>
  <si>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</si>
  <si>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</si>
  <si>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</si>
  <si>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</si>
  <si>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</si>
  <si>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</si>
  <si>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</si>
  <si>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</si>
  <si>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</si>
  <si>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</si>
  <si>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</si>
  <si>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</si>
  <si>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</si>
  <si>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</si>
  <si>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</si>
  <si>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</si>
  <si>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</si>
  <si>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</si>
  <si>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</si>
  <si>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</si>
  <si>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</si>
  <si>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</si>
  <si>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</si>
  <si>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</si>
  <si>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</si>
  <si>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</si>
  <si>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</si>
  <si>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</si>
  <si>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</si>
  <si>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</si>
  <si>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</si>
  <si>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</si>
  <si>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</si>
  <si>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</si>
  <si>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</si>
  <si>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</si>
  <si>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</si>
  <si>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</si>
  <si>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</si>
  <si>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</si>
  <si>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</si>
  <si>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</si>
  <si>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</si>
  <si>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</si>
  <si>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</si>
  <si>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</si>
  <si>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</si>
  <si>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</si>
  <si>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</si>
  <si>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</si>
  <si>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</si>
  <si>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</si>
  <si>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</si>
  <si>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</si>
  <si>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</si>
  <si>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</si>
  <si>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</si>
  <si>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</si>
  <si>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</si>
  <si>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</si>
  <si>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</si>
  <si>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</si>
  <si>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</si>
  <si>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</si>
  <si>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</si>
  <si>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</si>
  <si>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</si>
  <si>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</si>
  <si>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</si>
  <si>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</si>
  <si>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</si>
  <si>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</si>
  <si>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</si>
  <si>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</si>
  <si>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</si>
  <si>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</si>
  <si>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</si>
  <si>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</si>
  <si>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</si>
  <si>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</si>
  <si>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</si>
  <si>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</si>
  <si>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</si>
  <si>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</si>
  <si>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</si>
  <si>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</si>
  <si>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</si>
  <si>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</si>
  <si>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</si>
  <si>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</si>
  <si>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</si>
  <si>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</si>
  <si>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</si>
  <si>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</si>
  <si>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</si>
  <si>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</si>
  <si>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</si>
  <si>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</si>
  <si>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</si>
  <si>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</si>
  <si>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</si>
  <si>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</si>
  <si>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</si>
  <si>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</si>
  <si>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</si>
  <si>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</si>
  <si>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</si>
  <si>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</si>
  <si>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</si>
  <si>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</si>
  <si>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</si>
  <si>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</si>
  <si>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</si>
  <si>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</si>
  <si>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</si>
  <si>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</si>
  <si>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</si>
  <si>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</si>
  <si>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</si>
  <si>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</si>
  <si>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</si>
  <si>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</si>
  <si>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</si>
  <si>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</si>
  <si>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</si>
  <si>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</si>
  <si>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</si>
  <si>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</si>
  <si>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</si>
  <si>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</si>
  <si>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</si>
  <si>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</si>
  <si>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</si>
  <si>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</si>
  <si>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</si>
  <si>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</si>
  <si>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</si>
  <si>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</si>
  <si>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</si>
  <si>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</si>
  <si>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</si>
  <si>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</si>
  <si>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</si>
  <si>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</si>
  <si>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</si>
  <si>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</si>
  <si>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</si>
  <si>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</si>
  <si>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</si>
  <si>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</si>
  <si>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</si>
  <si>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</si>
  <si>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</si>
  <si>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</si>
  <si>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</si>
  <si>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</si>
  <si>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</si>
  <si>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</si>
  <si>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</si>
  <si>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</si>
  <si>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</si>
  <si>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</si>
  <si>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</si>
  <si>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</si>
  <si>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</si>
  <si>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</si>
  <si>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</si>
  <si>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</si>
  <si>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</si>
  <si>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</si>
  <si>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</si>
  <si>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</si>
  <si>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</si>
  <si>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</si>
  <si>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</si>
  <si>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</si>
  <si>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</si>
  <si>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</si>
  <si>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</si>
  <si>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</si>
  <si>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</si>
  <si>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</si>
  <si>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</si>
  <si>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</si>
  <si>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</si>
  <si>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</si>
  <si>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</si>
  <si>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</si>
  <si>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</si>
  <si>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</si>
  <si>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</si>
  <si>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</si>
  <si>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</si>
  <si>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</si>
  <si>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</si>
  <si>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</si>
  <si>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</si>
  <si>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</si>
  <si>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</si>
  <si>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</si>
  <si>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</si>
  <si>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</si>
  <si>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</si>
  <si>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</si>
  <si>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</si>
  <si>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</si>
  <si>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</si>
  <si>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</si>
  <si>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</si>
  <si>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</si>
  <si>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</si>
  <si>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</si>
  <si>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</si>
  <si>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</si>
  <si>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</si>
  <si>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</si>
  <si>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</si>
  <si>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</si>
  <si>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</si>
  <si>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</si>
  <si>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</si>
  <si>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</si>
  <si>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</si>
  <si>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</si>
  <si>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</si>
  <si>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</si>
  <si>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</si>
  <si>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</si>
  <si>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</si>
  <si>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</si>
  <si>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</si>
  <si>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</si>
  <si>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</si>
  <si>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</si>
  <si>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</si>
  <si>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</si>
  <si>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</si>
  <si>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</si>
  <si>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</si>
  <si>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</si>
  <si>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</si>
  <si>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</si>
  <si>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</si>
  <si>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</si>
  <si>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</si>
  <si>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</si>
  <si>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</si>
  <si>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</si>
  <si>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</si>
  <si>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</si>
  <si>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</si>
  <si>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</si>
  <si>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</si>
  <si>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</si>
  <si>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</si>
  <si>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</si>
  <si>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</si>
  <si>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</si>
  <si>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</si>
  <si>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</si>
  <si>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</si>
  <si>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</si>
  <si>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</si>
  <si>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</si>
  <si>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</si>
  <si>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</si>
  <si>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</si>
  <si>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</si>
  <si>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</si>
  <si>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</si>
  <si>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</si>
  <si>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</si>
  <si>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</si>
  <si>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</si>
  <si>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</si>
  <si>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</si>
  <si>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</si>
  <si>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</si>
  <si>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</si>
  <si>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</si>
  <si>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</si>
  <si>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</si>
  <si>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</si>
  <si>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</si>
  <si>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</si>
  <si>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</si>
  <si>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</si>
  <si>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</si>
  <si>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</si>
  <si>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</si>
  <si>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</si>
  <si>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</si>
  <si>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</si>
  <si>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</si>
  <si>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</si>
  <si>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</si>
  <si>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</si>
  <si>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</si>
  <si>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</si>
  <si>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</si>
  <si>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</si>
  <si>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</si>
  <si>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</si>
  <si>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</si>
  <si>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</si>
  <si>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</si>
  <si>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</si>
  <si>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</si>
  <si>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</si>
  <si>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</si>
  <si>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</si>
  <si>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</si>
  <si>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</si>
  <si>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</si>
  <si>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</si>
  <si>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</si>
  <si>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</si>
  <si>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</si>
  <si>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</si>
  <si>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</si>
  <si>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</si>
  <si>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</si>
  <si>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</si>
  <si>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</si>
  <si>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</si>
  <si>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</si>
  <si>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</si>
  <si>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</si>
  <si>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</si>
  <si>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</si>
  <si>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</si>
  <si>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</si>
  <si>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</si>
  <si>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</si>
  <si>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</si>
  <si>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</si>
  <si>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</si>
  <si>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</si>
  <si>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</si>
  <si>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</si>
  <si>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</si>
  <si>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</si>
  <si>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</si>
  <si>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</si>
  <si>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</si>
  <si>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</si>
  <si>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</si>
  <si>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</si>
  <si>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</si>
  <si>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</si>
  <si>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</si>
  <si>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</si>
  <si>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</si>
  <si>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</si>
  <si>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</si>
  <si>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</si>
  <si>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</si>
  <si>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</si>
  <si>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</si>
  <si>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</si>
  <si>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</si>
  <si>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</si>
  <si>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</si>
  <si>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</si>
  <si>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</si>
  <si>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</si>
  <si>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</si>
  <si>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</si>
  <si>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</si>
  <si>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</si>
  <si>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</si>
  <si>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</si>
  <si>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</si>
  <si>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</si>
  <si>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</si>
  <si>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</si>
  <si>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</si>
  <si>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</si>
  <si>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</si>
  <si>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</si>
  <si>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</si>
  <si>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</si>
  <si>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</si>
  <si>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</si>
  <si>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</si>
  <si>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</si>
  <si>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</si>
  <si>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</si>
  <si>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</si>
  <si>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</si>
  <si>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</si>
  <si>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</si>
  <si>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</si>
  <si>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</si>
  <si>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</si>
  <si>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</si>
  <si>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</si>
  <si>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</si>
  <si>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</si>
  <si>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</si>
  <si>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</si>
  <si>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</si>
  <si>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</si>
  <si>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</si>
  <si>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</si>
  <si>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</si>
  <si>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</si>
  <si>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</si>
  <si>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</si>
  <si>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</si>
  <si>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</si>
  <si>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</si>
  <si>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</si>
  <si>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</si>
  <si>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</si>
  <si>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</si>
  <si>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</si>
  <si>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</si>
  <si>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</si>
  <si>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</si>
  <si>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</si>
  <si>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</si>
  <si>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</si>
  <si>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</si>
  <si>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</si>
  <si>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</si>
  <si>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</si>
  <si>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</si>
  <si>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</si>
  <si>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</si>
  <si>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</si>
  <si>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</si>
  <si>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</si>
  <si>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</si>
  <si>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</si>
  <si>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</si>
  <si>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</si>
  <si>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</si>
  <si>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</si>
  <si>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</si>
  <si>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</si>
  <si>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</si>
  <si>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</si>
  <si>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</si>
  <si>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</si>
  <si>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</si>
  <si>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</si>
  <si>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</si>
  <si>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</si>
  <si>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</si>
  <si>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</si>
  <si>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</si>
  <si>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</si>
  <si>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</si>
  <si>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</si>
  <si>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</si>
  <si>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</si>
  <si>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</si>
  <si>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</si>
  <si>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</si>
  <si>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</si>
  <si>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</si>
  <si>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</si>
  <si>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</si>
  <si>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</si>
  <si>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</si>
  <si>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</si>
  <si>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</si>
  <si>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</si>
  <si>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</si>
  <si>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</si>
  <si>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</si>
  <si>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</si>
  <si>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</si>
  <si>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</si>
  <si>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</si>
  <si>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</si>
  <si>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</si>
  <si>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</si>
  <si>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</si>
  <si>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</si>
  <si>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</si>
  <si>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</si>
  <si>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</si>
  <si>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</si>
  <si>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</si>
  <si>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Асқар Өркен Алматұлы</t>
  </si>
  <si>
    <t xml:space="preserve">Айса Әбілмансұр Нұрболанұлы </t>
  </si>
  <si>
    <t>Аманғос Нұрмұхаммед Орынбекұлы</t>
  </si>
  <si>
    <t>Болат Ибрахим Жарасұлы</t>
  </si>
  <si>
    <t>Ғабит Әбілқайыр Нұрсұлтанұлы</t>
  </si>
  <si>
    <t xml:space="preserve">Кенжебек Әзизхан Әсетұлы </t>
  </si>
  <si>
    <t>Құсайын Арыстан Дарханұлы</t>
  </si>
  <si>
    <t>Олжабай Маржан Қыдырбекқызы</t>
  </si>
  <si>
    <t>Серік Нұрасыл Асланұлы</t>
  </si>
  <si>
    <t>Қуаныш Әділ Қалыбекұлы</t>
  </si>
  <si>
    <t>Мейрамханұлы Нияз</t>
  </si>
  <si>
    <t>Есенбай Алина Жасұлановна</t>
  </si>
  <si>
    <t>Тіленов Нұрислам Қыдырбайұлы</t>
  </si>
  <si>
    <t xml:space="preserve">                                  Оқу жылы: 2023-2024                              Топ: Ортаңғы тобы            Өткізу кезеңі: қыркүйек           Өткізу мерзімі:1-10</t>
  </si>
  <si>
    <t xml:space="preserve">Айса Дінмұхаммед Нұрболанұлы </t>
  </si>
  <si>
    <t>Әдеханов Алихан Батырбекұлы</t>
  </si>
  <si>
    <t>Бисенбай Бекнұр Қоныскерейұлы</t>
  </si>
  <si>
    <t>Жеңіс Мөлдір Жеңісқызы</t>
  </si>
  <si>
    <t>Құсайын Хадиша Байқадамқызы</t>
  </si>
  <si>
    <t>Рауан Хадиша Романқызы</t>
  </si>
  <si>
    <t>Тұрсынбек Раяна Жасұланқызы</t>
  </si>
  <si>
    <t xml:space="preserve">                                  Оқу жылы: 2023-2024                              Топ: ересек тобы              Өткізу кезеңі: қыркүйек        Өткізу мерзімі: 1-10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</si>
</sst>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0" fillId="0" borderId="2" xfId="0" applyBorder="1"/>
    <xf numFmtId="0" fontId="6" fillId="0" borderId="0" xfId="0" applyFont="1" applyAlignment="1">
      <alignment wrapText="1"/>
    </xf>
    <xf numFmtId="1" fontId="0" fillId="0" borderId="0" xfId="0" applyNumberForma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R50"/>
  <sheetViews>
    <sheetView topLeftCell="A4" zoomScale="70" zoomScaleNormal="70" workbookViewId="0">
      <selection activeCell="A15" sqref="A15:B27"/>
    </sheetView>
  </sheetViews>
  <sheetFormatPr defaultRowHeight="15"/>
  <cols>
    <col min="2" max="2" width="31.140625" customWidth="1"/>
  </cols>
  <sheetData>
    <row r="1" spans="1:122" ht="15.75">
      <c r="A1" s="6" t="s">
        <v>53</v>
      </c>
      <c r="B1" s="12" t="s">
        <v>52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28" t="s">
        <v>508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7"/>
      <c r="P2" s="7"/>
      <c r="Q2" s="7"/>
      <c r="R2" s="7"/>
      <c r="S2" s="7"/>
      <c r="T2" s="7"/>
      <c r="U2" s="7"/>
      <c r="V2" s="7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>
      <c r="A5" s="29" t="s">
        <v>0</v>
      </c>
      <c r="B5" s="29" t="s">
        <v>1</v>
      </c>
      <c r="C5" s="30" t="s">
        <v>19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8" t="s">
        <v>2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9" t="s">
        <v>32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 t="s">
        <v>41</v>
      </c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42" t="s">
        <v>47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</row>
    <row r="6" spans="1:122" ht="15.75" customHeight="1">
      <c r="A6" s="29"/>
      <c r="B6" s="29"/>
      <c r="C6" s="31" t="s">
        <v>20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 t="s">
        <v>18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 t="s">
        <v>3</v>
      </c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40" t="s">
        <v>33</v>
      </c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31" t="s">
        <v>58</v>
      </c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 t="s">
        <v>42</v>
      </c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41" t="s">
        <v>73</v>
      </c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 t="s">
        <v>85</v>
      </c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 t="s">
        <v>43</v>
      </c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33" t="s">
        <v>48</v>
      </c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</row>
    <row r="7" spans="1:122" ht="0.75" customHeight="1">
      <c r="A7" s="29"/>
      <c r="B7" s="29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29"/>
      <c r="B8" s="29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29"/>
      <c r="B9" s="29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29"/>
      <c r="B10" s="29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>
      <c r="A11" s="29"/>
      <c r="B11" s="29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5.75">
      <c r="A12" s="29"/>
      <c r="B12" s="29"/>
      <c r="C12" s="31" t="s">
        <v>54</v>
      </c>
      <c r="D12" s="31" t="s">
        <v>5</v>
      </c>
      <c r="E12" s="31" t="s">
        <v>6</v>
      </c>
      <c r="F12" s="31" t="s">
        <v>55</v>
      </c>
      <c r="G12" s="31" t="s">
        <v>7</v>
      </c>
      <c r="H12" s="31" t="s">
        <v>8</v>
      </c>
      <c r="I12" s="31" t="s">
        <v>56</v>
      </c>
      <c r="J12" s="31" t="s">
        <v>9</v>
      </c>
      <c r="K12" s="31" t="s">
        <v>10</v>
      </c>
      <c r="L12" s="31" t="s">
        <v>57</v>
      </c>
      <c r="M12" s="31" t="s">
        <v>9</v>
      </c>
      <c r="N12" s="31" t="s">
        <v>10</v>
      </c>
      <c r="O12" s="31" t="s">
        <v>71</v>
      </c>
      <c r="P12" s="31"/>
      <c r="Q12" s="31"/>
      <c r="R12" s="31" t="s">
        <v>5</v>
      </c>
      <c r="S12" s="31"/>
      <c r="T12" s="31"/>
      <c r="U12" s="31" t="s">
        <v>72</v>
      </c>
      <c r="V12" s="31"/>
      <c r="W12" s="31"/>
      <c r="X12" s="31" t="s">
        <v>12</v>
      </c>
      <c r="Y12" s="31"/>
      <c r="Z12" s="31"/>
      <c r="AA12" s="31" t="s">
        <v>7</v>
      </c>
      <c r="AB12" s="31"/>
      <c r="AC12" s="31"/>
      <c r="AD12" s="31" t="s">
        <v>8</v>
      </c>
      <c r="AE12" s="31"/>
      <c r="AF12" s="31"/>
      <c r="AG12" s="33" t="s">
        <v>13</v>
      </c>
      <c r="AH12" s="33"/>
      <c r="AI12" s="33"/>
      <c r="AJ12" s="31" t="s">
        <v>9</v>
      </c>
      <c r="AK12" s="31"/>
      <c r="AL12" s="31"/>
      <c r="AM12" s="33" t="s">
        <v>67</v>
      </c>
      <c r="AN12" s="33"/>
      <c r="AO12" s="33"/>
      <c r="AP12" s="33" t="s">
        <v>68</v>
      </c>
      <c r="AQ12" s="33"/>
      <c r="AR12" s="33"/>
      <c r="AS12" s="33" t="s">
        <v>69</v>
      </c>
      <c r="AT12" s="33"/>
      <c r="AU12" s="33"/>
      <c r="AV12" s="33" t="s">
        <v>70</v>
      </c>
      <c r="AW12" s="33"/>
      <c r="AX12" s="33"/>
      <c r="AY12" s="33" t="s">
        <v>59</v>
      </c>
      <c r="AZ12" s="33"/>
      <c r="BA12" s="33"/>
      <c r="BB12" s="33" t="s">
        <v>60</v>
      </c>
      <c r="BC12" s="33"/>
      <c r="BD12" s="33"/>
      <c r="BE12" s="33" t="s">
        <v>61</v>
      </c>
      <c r="BF12" s="33"/>
      <c r="BG12" s="33"/>
      <c r="BH12" s="33" t="s">
        <v>62</v>
      </c>
      <c r="BI12" s="33"/>
      <c r="BJ12" s="33"/>
      <c r="BK12" s="33" t="s">
        <v>63</v>
      </c>
      <c r="BL12" s="33"/>
      <c r="BM12" s="33"/>
      <c r="BN12" s="33" t="s">
        <v>64</v>
      </c>
      <c r="BO12" s="33"/>
      <c r="BP12" s="33"/>
      <c r="BQ12" s="33" t="s">
        <v>65</v>
      </c>
      <c r="BR12" s="33"/>
      <c r="BS12" s="33"/>
      <c r="BT12" s="33" t="s">
        <v>66</v>
      </c>
      <c r="BU12" s="33"/>
      <c r="BV12" s="33"/>
      <c r="BW12" s="33" t="s">
        <v>78</v>
      </c>
      <c r="BX12" s="33"/>
      <c r="BY12" s="33"/>
      <c r="BZ12" s="33" t="s">
        <v>79</v>
      </c>
      <c r="CA12" s="33"/>
      <c r="CB12" s="33"/>
      <c r="CC12" s="33" t="s">
        <v>80</v>
      </c>
      <c r="CD12" s="33"/>
      <c r="CE12" s="33"/>
      <c r="CF12" s="33" t="s">
        <v>81</v>
      </c>
      <c r="CG12" s="33"/>
      <c r="CH12" s="33"/>
      <c r="CI12" s="33" t="s">
        <v>82</v>
      </c>
      <c r="CJ12" s="33"/>
      <c r="CK12" s="33"/>
      <c r="CL12" s="33" t="s">
        <v>83</v>
      </c>
      <c r="CM12" s="33"/>
      <c r="CN12" s="33"/>
      <c r="CO12" s="33" t="s">
        <v>84</v>
      </c>
      <c r="CP12" s="33"/>
      <c r="CQ12" s="33"/>
      <c r="CR12" s="33" t="s">
        <v>74</v>
      </c>
      <c r="CS12" s="33"/>
      <c r="CT12" s="33"/>
      <c r="CU12" s="33" t="s">
        <v>75</v>
      </c>
      <c r="CV12" s="33"/>
      <c r="CW12" s="33"/>
      <c r="CX12" s="33" t="s">
        <v>76</v>
      </c>
      <c r="CY12" s="33"/>
      <c r="CZ12" s="33"/>
      <c r="DA12" s="33" t="s">
        <v>77</v>
      </c>
      <c r="DB12" s="33"/>
      <c r="DC12" s="33"/>
      <c r="DD12" s="33" t="s">
        <v>86</v>
      </c>
      <c r="DE12" s="33"/>
      <c r="DF12" s="33"/>
      <c r="DG12" s="33" t="s">
        <v>87</v>
      </c>
      <c r="DH12" s="33"/>
      <c r="DI12" s="33"/>
      <c r="DJ12" s="33" t="s">
        <v>88</v>
      </c>
      <c r="DK12" s="33"/>
      <c r="DL12" s="33"/>
      <c r="DM12" s="33" t="s">
        <v>89</v>
      </c>
      <c r="DN12" s="33"/>
      <c r="DO12" s="33"/>
      <c r="DP12" s="33" t="s">
        <v>90</v>
      </c>
      <c r="DQ12" s="33"/>
      <c r="DR12" s="33"/>
    </row>
    <row r="13" spans="1:122" ht="59.25" customHeight="1">
      <c r="A13" s="29"/>
      <c r="B13" s="29"/>
      <c r="C13" s="32" t="s">
        <v>340</v>
      </c>
      <c r="D13" s="32"/>
      <c r="E13" s="32"/>
      <c r="F13" s="32" t="s">
        <v>344</v>
      </c>
      <c r="G13" s="32"/>
      <c r="H13" s="32"/>
      <c r="I13" s="32" t="s">
        <v>345</v>
      </c>
      <c r="J13" s="32"/>
      <c r="K13" s="32"/>
      <c r="L13" s="32" t="s">
        <v>346</v>
      </c>
      <c r="M13" s="32"/>
      <c r="N13" s="32"/>
      <c r="O13" s="32" t="s">
        <v>99</v>
      </c>
      <c r="P13" s="32"/>
      <c r="Q13" s="32"/>
      <c r="R13" s="32" t="s">
        <v>101</v>
      </c>
      <c r="S13" s="32"/>
      <c r="T13" s="32"/>
      <c r="U13" s="32" t="s">
        <v>348</v>
      </c>
      <c r="V13" s="32"/>
      <c r="W13" s="32"/>
      <c r="X13" s="32" t="s">
        <v>349</v>
      </c>
      <c r="Y13" s="32"/>
      <c r="Z13" s="32"/>
      <c r="AA13" s="32" t="s">
        <v>350</v>
      </c>
      <c r="AB13" s="32"/>
      <c r="AC13" s="32"/>
      <c r="AD13" s="32" t="s">
        <v>352</v>
      </c>
      <c r="AE13" s="32"/>
      <c r="AF13" s="32"/>
      <c r="AG13" s="32" t="s">
        <v>354</v>
      </c>
      <c r="AH13" s="32"/>
      <c r="AI13" s="32"/>
      <c r="AJ13" s="32" t="s">
        <v>490</v>
      </c>
      <c r="AK13" s="32"/>
      <c r="AL13" s="32"/>
      <c r="AM13" s="32" t="s">
        <v>359</v>
      </c>
      <c r="AN13" s="32"/>
      <c r="AO13" s="32"/>
      <c r="AP13" s="32" t="s">
        <v>360</v>
      </c>
      <c r="AQ13" s="32"/>
      <c r="AR13" s="32"/>
      <c r="AS13" s="32" t="s">
        <v>361</v>
      </c>
      <c r="AT13" s="32"/>
      <c r="AU13" s="32"/>
      <c r="AV13" s="32" t="s">
        <v>362</v>
      </c>
      <c r="AW13" s="32"/>
      <c r="AX13" s="32"/>
      <c r="AY13" s="32" t="s">
        <v>364</v>
      </c>
      <c r="AZ13" s="32"/>
      <c r="BA13" s="32"/>
      <c r="BB13" s="32" t="s">
        <v>365</v>
      </c>
      <c r="BC13" s="32"/>
      <c r="BD13" s="32"/>
      <c r="BE13" s="32" t="s">
        <v>366</v>
      </c>
      <c r="BF13" s="32"/>
      <c r="BG13" s="32"/>
      <c r="BH13" s="32" t="s">
        <v>367</v>
      </c>
      <c r="BI13" s="32"/>
      <c r="BJ13" s="32"/>
      <c r="BK13" s="32" t="s">
        <v>368</v>
      </c>
      <c r="BL13" s="32"/>
      <c r="BM13" s="32"/>
      <c r="BN13" s="32" t="s">
        <v>370</v>
      </c>
      <c r="BO13" s="32"/>
      <c r="BP13" s="32"/>
      <c r="BQ13" s="32" t="s">
        <v>371</v>
      </c>
      <c r="BR13" s="32"/>
      <c r="BS13" s="32"/>
      <c r="BT13" s="32" t="s">
        <v>373</v>
      </c>
      <c r="BU13" s="32"/>
      <c r="BV13" s="32"/>
      <c r="BW13" s="32" t="s">
        <v>375</v>
      </c>
      <c r="BX13" s="32"/>
      <c r="BY13" s="32"/>
      <c r="BZ13" s="32" t="s">
        <v>376</v>
      </c>
      <c r="CA13" s="32"/>
      <c r="CB13" s="32"/>
      <c r="CC13" s="32" t="s">
        <v>380</v>
      </c>
      <c r="CD13" s="32"/>
      <c r="CE13" s="32"/>
      <c r="CF13" s="32" t="s">
        <v>383</v>
      </c>
      <c r="CG13" s="32"/>
      <c r="CH13" s="32"/>
      <c r="CI13" s="32" t="s">
        <v>384</v>
      </c>
      <c r="CJ13" s="32"/>
      <c r="CK13" s="32"/>
      <c r="CL13" s="32" t="s">
        <v>385</v>
      </c>
      <c r="CM13" s="32"/>
      <c r="CN13" s="32"/>
      <c r="CO13" s="32" t="s">
        <v>386</v>
      </c>
      <c r="CP13" s="32"/>
      <c r="CQ13" s="32"/>
      <c r="CR13" s="32" t="s">
        <v>388</v>
      </c>
      <c r="CS13" s="32"/>
      <c r="CT13" s="32"/>
      <c r="CU13" s="32" t="s">
        <v>389</v>
      </c>
      <c r="CV13" s="32"/>
      <c r="CW13" s="32"/>
      <c r="CX13" s="32" t="s">
        <v>390</v>
      </c>
      <c r="CY13" s="32"/>
      <c r="CZ13" s="32"/>
      <c r="DA13" s="32" t="s">
        <v>391</v>
      </c>
      <c r="DB13" s="32"/>
      <c r="DC13" s="32"/>
      <c r="DD13" s="32" t="s">
        <v>392</v>
      </c>
      <c r="DE13" s="32"/>
      <c r="DF13" s="32"/>
      <c r="DG13" s="32" t="s">
        <v>393</v>
      </c>
      <c r="DH13" s="32"/>
      <c r="DI13" s="32"/>
      <c r="DJ13" s="32" t="s">
        <v>395</v>
      </c>
      <c r="DK13" s="32"/>
      <c r="DL13" s="32"/>
      <c r="DM13" s="32" t="s">
        <v>396</v>
      </c>
      <c r="DN13" s="32"/>
      <c r="DO13" s="32"/>
      <c r="DP13" s="32" t="s">
        <v>397</v>
      </c>
      <c r="DQ13" s="32"/>
      <c r="DR13" s="32"/>
    </row>
    <row r="14" spans="1:122" ht="120">
      <c r="A14" s="29"/>
      <c r="B14" s="29"/>
      <c r="C14" s="16" t="s">
        <v>341</v>
      </c>
      <c r="D14" s="16" t="s">
        <v>342</v>
      </c>
      <c r="E14" s="16" t="s">
        <v>343</v>
      </c>
      <c r="F14" s="16" t="s">
        <v>17</v>
      </c>
      <c r="G14" s="16" t="s">
        <v>39</v>
      </c>
      <c r="H14" s="16" t="s">
        <v>91</v>
      </c>
      <c r="I14" s="16" t="s">
        <v>93</v>
      </c>
      <c r="J14" s="16" t="s">
        <v>94</v>
      </c>
      <c r="K14" s="16" t="s">
        <v>95</v>
      </c>
      <c r="L14" s="16" t="s">
        <v>96</v>
      </c>
      <c r="M14" s="16" t="s">
        <v>97</v>
      </c>
      <c r="N14" s="16" t="s">
        <v>98</v>
      </c>
      <c r="O14" s="16" t="s">
        <v>100</v>
      </c>
      <c r="P14" s="16" t="s">
        <v>27</v>
      </c>
      <c r="Q14" s="16" t="s">
        <v>28</v>
      </c>
      <c r="R14" s="16" t="s">
        <v>29</v>
      </c>
      <c r="S14" s="16" t="s">
        <v>25</v>
      </c>
      <c r="T14" s="16" t="s">
        <v>347</v>
      </c>
      <c r="U14" s="16" t="s">
        <v>103</v>
      </c>
      <c r="V14" s="16" t="s">
        <v>25</v>
      </c>
      <c r="W14" s="16" t="s">
        <v>31</v>
      </c>
      <c r="X14" s="16" t="s">
        <v>23</v>
      </c>
      <c r="Y14" s="16" t="s">
        <v>108</v>
      </c>
      <c r="Z14" s="16" t="s">
        <v>109</v>
      </c>
      <c r="AA14" s="16" t="s">
        <v>46</v>
      </c>
      <c r="AB14" s="16" t="s">
        <v>351</v>
      </c>
      <c r="AC14" s="16" t="s">
        <v>347</v>
      </c>
      <c r="AD14" s="16" t="s">
        <v>113</v>
      </c>
      <c r="AE14" s="16" t="s">
        <v>316</v>
      </c>
      <c r="AF14" s="16" t="s">
        <v>353</v>
      </c>
      <c r="AG14" s="16" t="s">
        <v>355</v>
      </c>
      <c r="AH14" s="16" t="s">
        <v>356</v>
      </c>
      <c r="AI14" s="16" t="s">
        <v>357</v>
      </c>
      <c r="AJ14" s="16" t="s">
        <v>111</v>
      </c>
      <c r="AK14" s="16" t="s">
        <v>358</v>
      </c>
      <c r="AL14" s="16" t="s">
        <v>22</v>
      </c>
      <c r="AM14" s="16" t="s">
        <v>110</v>
      </c>
      <c r="AN14" s="16" t="s">
        <v>39</v>
      </c>
      <c r="AO14" s="16" t="s">
        <v>114</v>
      </c>
      <c r="AP14" s="16" t="s">
        <v>118</v>
      </c>
      <c r="AQ14" s="16" t="s">
        <v>119</v>
      </c>
      <c r="AR14" s="16" t="s">
        <v>38</v>
      </c>
      <c r="AS14" s="16" t="s">
        <v>115</v>
      </c>
      <c r="AT14" s="16" t="s">
        <v>116</v>
      </c>
      <c r="AU14" s="16" t="s">
        <v>117</v>
      </c>
      <c r="AV14" s="16" t="s">
        <v>121</v>
      </c>
      <c r="AW14" s="16" t="s">
        <v>363</v>
      </c>
      <c r="AX14" s="16" t="s">
        <v>122</v>
      </c>
      <c r="AY14" s="16" t="s">
        <v>123</v>
      </c>
      <c r="AZ14" s="16" t="s">
        <v>124</v>
      </c>
      <c r="BA14" s="16" t="s">
        <v>125</v>
      </c>
      <c r="BB14" s="16" t="s">
        <v>126</v>
      </c>
      <c r="BC14" s="16" t="s">
        <v>25</v>
      </c>
      <c r="BD14" s="16" t="s">
        <v>127</v>
      </c>
      <c r="BE14" s="16" t="s">
        <v>128</v>
      </c>
      <c r="BF14" s="16" t="s">
        <v>339</v>
      </c>
      <c r="BG14" s="16" t="s">
        <v>129</v>
      </c>
      <c r="BH14" s="16" t="s">
        <v>14</v>
      </c>
      <c r="BI14" s="16" t="s">
        <v>131</v>
      </c>
      <c r="BJ14" s="16" t="s">
        <v>49</v>
      </c>
      <c r="BK14" s="16" t="s">
        <v>132</v>
      </c>
      <c r="BL14" s="16" t="s">
        <v>369</v>
      </c>
      <c r="BM14" s="16" t="s">
        <v>133</v>
      </c>
      <c r="BN14" s="16" t="s">
        <v>35</v>
      </c>
      <c r="BO14" s="16" t="s">
        <v>15</v>
      </c>
      <c r="BP14" s="16" t="s">
        <v>16</v>
      </c>
      <c r="BQ14" s="16" t="s">
        <v>372</v>
      </c>
      <c r="BR14" s="16" t="s">
        <v>339</v>
      </c>
      <c r="BS14" s="16" t="s">
        <v>114</v>
      </c>
      <c r="BT14" s="16" t="s">
        <v>374</v>
      </c>
      <c r="BU14" s="16" t="s">
        <v>134</v>
      </c>
      <c r="BV14" s="16" t="s">
        <v>135</v>
      </c>
      <c r="BW14" s="16" t="s">
        <v>50</v>
      </c>
      <c r="BX14" s="16" t="s">
        <v>130</v>
      </c>
      <c r="BY14" s="16" t="s">
        <v>106</v>
      </c>
      <c r="BZ14" s="16" t="s">
        <v>377</v>
      </c>
      <c r="CA14" s="16" t="s">
        <v>378</v>
      </c>
      <c r="CB14" s="16" t="s">
        <v>379</v>
      </c>
      <c r="CC14" s="16" t="s">
        <v>381</v>
      </c>
      <c r="CD14" s="16" t="s">
        <v>382</v>
      </c>
      <c r="CE14" s="16" t="s">
        <v>136</v>
      </c>
      <c r="CF14" s="16" t="s">
        <v>137</v>
      </c>
      <c r="CG14" s="16" t="s">
        <v>138</v>
      </c>
      <c r="CH14" s="16" t="s">
        <v>34</v>
      </c>
      <c r="CI14" s="16" t="s">
        <v>139</v>
      </c>
      <c r="CJ14" s="16" t="s">
        <v>140</v>
      </c>
      <c r="CK14" s="16" t="s">
        <v>45</v>
      </c>
      <c r="CL14" s="16" t="s">
        <v>141</v>
      </c>
      <c r="CM14" s="16" t="s">
        <v>142</v>
      </c>
      <c r="CN14" s="16" t="s">
        <v>143</v>
      </c>
      <c r="CO14" s="16" t="s">
        <v>144</v>
      </c>
      <c r="CP14" s="16" t="s">
        <v>145</v>
      </c>
      <c r="CQ14" s="16" t="s">
        <v>387</v>
      </c>
      <c r="CR14" s="16" t="s">
        <v>146</v>
      </c>
      <c r="CS14" s="16" t="s">
        <v>147</v>
      </c>
      <c r="CT14" s="16" t="s">
        <v>148</v>
      </c>
      <c r="CU14" s="16" t="s">
        <v>151</v>
      </c>
      <c r="CV14" s="16" t="s">
        <v>152</v>
      </c>
      <c r="CW14" s="16" t="s">
        <v>153</v>
      </c>
      <c r="CX14" s="16" t="s">
        <v>155</v>
      </c>
      <c r="CY14" s="16" t="s">
        <v>156</v>
      </c>
      <c r="CZ14" s="16" t="s">
        <v>157</v>
      </c>
      <c r="DA14" s="16" t="s">
        <v>158</v>
      </c>
      <c r="DB14" s="16" t="s">
        <v>21</v>
      </c>
      <c r="DC14" s="16" t="s">
        <v>159</v>
      </c>
      <c r="DD14" s="16" t="s">
        <v>154</v>
      </c>
      <c r="DE14" s="16" t="s">
        <v>120</v>
      </c>
      <c r="DF14" s="16" t="s">
        <v>40</v>
      </c>
      <c r="DG14" s="16" t="s">
        <v>394</v>
      </c>
      <c r="DH14" s="16" t="s">
        <v>491</v>
      </c>
      <c r="DI14" s="16" t="s">
        <v>492</v>
      </c>
      <c r="DJ14" s="16" t="s">
        <v>160</v>
      </c>
      <c r="DK14" s="16" t="s">
        <v>161</v>
      </c>
      <c r="DL14" s="16" t="s">
        <v>162</v>
      </c>
      <c r="DM14" s="16" t="s">
        <v>163</v>
      </c>
      <c r="DN14" s="16" t="s">
        <v>164</v>
      </c>
      <c r="DO14" s="16" t="s">
        <v>165</v>
      </c>
      <c r="DP14" s="16" t="s">
        <v>168</v>
      </c>
      <c r="DQ14" s="16" t="s">
        <v>169</v>
      </c>
      <c r="DR14" s="16" t="s">
        <v>51</v>
      </c>
    </row>
    <row r="15" spans="1:122" ht="15.75" customHeight="1">
      <c r="A15" s="18">
        <v>1</v>
      </c>
      <c r="B15" s="22" t="s">
        <v>495</v>
      </c>
      <c r="C15" s="5">
        <v>1</v>
      </c>
      <c r="D15" s="5"/>
      <c r="E15" s="5"/>
      <c r="F15" s="5">
        <v>1</v>
      </c>
      <c r="G15" s="1"/>
      <c r="H15" s="1"/>
      <c r="I15" s="1">
        <v>1</v>
      </c>
      <c r="J15" s="1"/>
      <c r="K15" s="1"/>
      <c r="L15" s="5">
        <v>1</v>
      </c>
      <c r="M15" s="5"/>
      <c r="N15" s="5"/>
      <c r="O15" s="5">
        <v>1</v>
      </c>
      <c r="P15" s="1"/>
      <c r="Q15" s="1"/>
      <c r="R15" s="1">
        <v>1</v>
      </c>
      <c r="S15" s="1"/>
      <c r="T15" s="1"/>
      <c r="U15" s="11">
        <v>1</v>
      </c>
      <c r="V15" s="11"/>
      <c r="W15" s="11"/>
      <c r="X15" s="11">
        <v>1</v>
      </c>
      <c r="Y15" s="11"/>
      <c r="Z15" s="11"/>
      <c r="AA15" s="11">
        <v>1</v>
      </c>
      <c r="AB15" s="11"/>
      <c r="AC15" s="11"/>
      <c r="AD15" s="13">
        <v>1</v>
      </c>
      <c r="AE15" s="13"/>
      <c r="AF15" s="13"/>
      <c r="AG15" s="11"/>
      <c r="AH15" s="11">
        <v>1</v>
      </c>
      <c r="AI15" s="11"/>
      <c r="AJ15" s="11">
        <v>1</v>
      </c>
      <c r="AK15" s="11"/>
      <c r="AL15" s="11"/>
      <c r="AM15" s="13">
        <v>1</v>
      </c>
      <c r="AN15" s="13"/>
      <c r="AO15" s="13"/>
      <c r="AP15" s="13">
        <v>1</v>
      </c>
      <c r="AQ15" s="13"/>
      <c r="AR15" s="13"/>
      <c r="AS15" s="13">
        <v>1</v>
      </c>
      <c r="AT15" s="13"/>
      <c r="AU15" s="13"/>
      <c r="AV15" s="13">
        <v>1</v>
      </c>
      <c r="AW15" s="13"/>
      <c r="AX15" s="13"/>
      <c r="AY15" s="13">
        <v>1</v>
      </c>
      <c r="AZ15" s="13"/>
      <c r="BA15" s="13"/>
      <c r="BB15" s="13"/>
      <c r="BC15" s="13">
        <v>1</v>
      </c>
      <c r="BD15" s="13"/>
      <c r="BF15" s="13">
        <v>1</v>
      </c>
      <c r="BG15" s="13"/>
      <c r="BH15" s="13">
        <v>1</v>
      </c>
      <c r="BI15" s="13"/>
      <c r="BJ15" s="13"/>
      <c r="BK15" s="13">
        <v>1</v>
      </c>
      <c r="BL15" s="13"/>
      <c r="BM15" s="13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13">
        <v>1</v>
      </c>
      <c r="CD15" s="13"/>
      <c r="CE15" s="13"/>
      <c r="CF15" s="1">
        <v>1</v>
      </c>
      <c r="CG15" s="1"/>
      <c r="CH15" s="1"/>
      <c r="CI15" s="5">
        <v>1</v>
      </c>
      <c r="CJ15" s="5"/>
      <c r="CK15" s="5"/>
      <c r="CL15" s="5">
        <v>1</v>
      </c>
      <c r="CM15" s="1"/>
      <c r="CN15" s="1"/>
      <c r="CO15" s="1">
        <v>1</v>
      </c>
      <c r="CP15" s="1"/>
      <c r="CQ15" s="1"/>
      <c r="CR15" s="11">
        <v>1</v>
      </c>
      <c r="CS15" s="11"/>
      <c r="CT15" s="11"/>
      <c r="CU15" s="11">
        <v>1</v>
      </c>
      <c r="CV15" s="11"/>
      <c r="CW15" s="11"/>
      <c r="CX15" s="11">
        <v>1</v>
      </c>
      <c r="CY15" s="11"/>
      <c r="CZ15" s="11"/>
      <c r="DA15" s="13">
        <v>1</v>
      </c>
      <c r="DB15" s="13"/>
      <c r="DC15" s="13"/>
      <c r="DD15" s="11"/>
      <c r="DE15" s="11">
        <v>1</v>
      </c>
      <c r="DF15" s="11"/>
      <c r="DG15" s="11">
        <v>1</v>
      </c>
      <c r="DH15" s="11"/>
      <c r="DI15" s="11"/>
      <c r="DJ15" s="5">
        <v>1</v>
      </c>
      <c r="DK15" s="5"/>
      <c r="DL15" s="5"/>
      <c r="DM15" s="5">
        <v>1</v>
      </c>
      <c r="DN15" s="1"/>
      <c r="DO15" s="1"/>
      <c r="DP15" s="1">
        <v>1</v>
      </c>
      <c r="DQ15" s="1"/>
      <c r="DR15" s="1"/>
    </row>
    <row r="16" spans="1:122" ht="16.5" customHeight="1">
      <c r="A16" s="2">
        <v>2</v>
      </c>
      <c r="B16" s="22" t="s">
        <v>496</v>
      </c>
      <c r="C16" s="19">
        <v>1</v>
      </c>
      <c r="D16" s="19"/>
      <c r="E16" s="19"/>
      <c r="F16" s="19">
        <v>1</v>
      </c>
      <c r="G16" s="1"/>
      <c r="H16" s="1"/>
      <c r="I16" s="1">
        <v>1</v>
      </c>
      <c r="J16" s="1"/>
      <c r="K16" s="1"/>
      <c r="L16" s="19">
        <v>1</v>
      </c>
      <c r="M16" s="19"/>
      <c r="N16" s="19"/>
      <c r="O16" s="19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4">
        <v>1</v>
      </c>
      <c r="AE16" s="4"/>
      <c r="AF16" s="4"/>
      <c r="AG16" s="1"/>
      <c r="AH16" s="1">
        <v>1</v>
      </c>
      <c r="AI16" s="1"/>
      <c r="AJ16" s="1">
        <v>1</v>
      </c>
      <c r="AK16" s="1"/>
      <c r="AL16" s="1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1">
        <v>1</v>
      </c>
      <c r="CG16" s="1"/>
      <c r="CH16" s="1"/>
      <c r="CI16" s="19">
        <v>1</v>
      </c>
      <c r="CJ16" s="19"/>
      <c r="CK16" s="19"/>
      <c r="CL16" s="19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4">
        <v>1</v>
      </c>
      <c r="DB16" s="4"/>
      <c r="DC16" s="4"/>
      <c r="DD16" s="1"/>
      <c r="DE16" s="1">
        <v>1</v>
      </c>
      <c r="DF16" s="1"/>
      <c r="DG16" s="1">
        <v>1</v>
      </c>
      <c r="DH16" s="1"/>
      <c r="DI16" s="1"/>
      <c r="DJ16" s="19">
        <v>1</v>
      </c>
      <c r="DK16" s="19"/>
      <c r="DL16" s="19"/>
      <c r="DM16" s="19">
        <v>1</v>
      </c>
      <c r="DN16" s="1"/>
      <c r="DO16" s="1"/>
      <c r="DP16" s="1">
        <v>1</v>
      </c>
      <c r="DQ16" s="1"/>
      <c r="DR16" s="1"/>
    </row>
    <row r="17" spans="1:122" ht="15.75" customHeight="1">
      <c r="A17" s="2">
        <v>3</v>
      </c>
      <c r="B17" s="22" t="s">
        <v>497</v>
      </c>
      <c r="C17" s="19">
        <v>1</v>
      </c>
      <c r="D17" s="19"/>
      <c r="E17" s="19"/>
      <c r="F17" s="19">
        <v>1</v>
      </c>
      <c r="G17" s="1"/>
      <c r="H17" s="1"/>
      <c r="I17" s="1">
        <v>1</v>
      </c>
      <c r="J17" s="1"/>
      <c r="K17" s="1"/>
      <c r="L17" s="19">
        <v>1</v>
      </c>
      <c r="M17" s="19"/>
      <c r="N17" s="19"/>
      <c r="O17" s="19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4">
        <v>1</v>
      </c>
      <c r="AE17" s="4"/>
      <c r="AF17" s="4"/>
      <c r="AG17" s="1"/>
      <c r="AH17" s="1">
        <v>1</v>
      </c>
      <c r="AI17" s="1"/>
      <c r="AJ17" s="1">
        <v>1</v>
      </c>
      <c r="AK17" s="1"/>
      <c r="AL17" s="1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13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1">
        <v>1</v>
      </c>
      <c r="CG17" s="1"/>
      <c r="CH17" s="1"/>
      <c r="CI17" s="19">
        <v>1</v>
      </c>
      <c r="CJ17" s="19"/>
      <c r="CK17" s="19"/>
      <c r="CL17" s="19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1"/>
      <c r="CU17" s="1">
        <v>1</v>
      </c>
      <c r="CV17" s="1"/>
      <c r="CW17" s="1"/>
      <c r="CX17" s="1"/>
      <c r="CY17" s="1">
        <v>1</v>
      </c>
      <c r="CZ17" s="1"/>
      <c r="DA17" s="4">
        <v>1</v>
      </c>
      <c r="DB17" s="4"/>
      <c r="DC17" s="4"/>
      <c r="DD17" s="1"/>
      <c r="DE17" s="1">
        <v>1</v>
      </c>
      <c r="DF17" s="1"/>
      <c r="DG17" s="1">
        <v>1</v>
      </c>
      <c r="DH17" s="1"/>
      <c r="DI17" s="1"/>
      <c r="DJ17" s="19">
        <v>1</v>
      </c>
      <c r="DK17" s="19"/>
      <c r="DL17" s="19"/>
      <c r="DM17" s="19">
        <v>1</v>
      </c>
      <c r="DN17" s="1"/>
      <c r="DO17" s="1"/>
      <c r="DP17" s="1">
        <v>1</v>
      </c>
      <c r="DQ17" s="1"/>
      <c r="DR17" s="1"/>
    </row>
    <row r="18" spans="1:122" ht="15.75" customHeight="1">
      <c r="A18" s="2">
        <v>4</v>
      </c>
      <c r="B18" s="22" t="s">
        <v>498</v>
      </c>
      <c r="C18" s="19">
        <v>1</v>
      </c>
      <c r="D18" s="19"/>
      <c r="E18" s="19"/>
      <c r="F18" s="19">
        <v>1</v>
      </c>
      <c r="G18" s="1"/>
      <c r="H18" s="1"/>
      <c r="I18" s="1">
        <v>1</v>
      </c>
      <c r="J18" s="1"/>
      <c r="K18" s="1"/>
      <c r="L18" s="19">
        <v>1</v>
      </c>
      <c r="M18" s="19"/>
      <c r="N18" s="19"/>
      <c r="O18" s="19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4">
        <v>1</v>
      </c>
      <c r="AE18" s="4"/>
      <c r="AF18" s="4"/>
      <c r="AG18" s="1"/>
      <c r="AH18" s="1">
        <v>1</v>
      </c>
      <c r="AI18" s="1"/>
      <c r="AJ18" s="1">
        <v>1</v>
      </c>
      <c r="AK18" s="1"/>
      <c r="AL18" s="1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1">
        <v>1</v>
      </c>
      <c r="CG18" s="1"/>
      <c r="CH18" s="1"/>
      <c r="CI18" s="19">
        <v>1</v>
      </c>
      <c r="CJ18" s="19"/>
      <c r="CK18" s="19"/>
      <c r="CL18" s="19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/>
      <c r="CY18" s="1">
        <v>1</v>
      </c>
      <c r="CZ18" s="1"/>
      <c r="DA18" s="4">
        <v>1</v>
      </c>
      <c r="DB18" s="4"/>
      <c r="DC18" s="4"/>
      <c r="DD18" s="1"/>
      <c r="DE18" s="1">
        <v>1</v>
      </c>
      <c r="DF18" s="1"/>
      <c r="DG18" s="1">
        <v>1</v>
      </c>
      <c r="DH18" s="1"/>
      <c r="DI18" s="1"/>
      <c r="DJ18" s="19">
        <v>1</v>
      </c>
      <c r="DK18" s="19"/>
      <c r="DL18" s="19"/>
      <c r="DM18" s="19">
        <v>1</v>
      </c>
      <c r="DN18" s="1"/>
      <c r="DO18" s="1"/>
      <c r="DP18" s="1">
        <v>1</v>
      </c>
      <c r="DQ18" s="1"/>
      <c r="DR18" s="1"/>
    </row>
    <row r="19" spans="1:122" ht="15.75" customHeight="1">
      <c r="A19" s="2">
        <v>5</v>
      </c>
      <c r="B19" s="22" t="s">
        <v>499</v>
      </c>
      <c r="C19" s="19">
        <v>1</v>
      </c>
      <c r="D19" s="19"/>
      <c r="E19" s="19"/>
      <c r="F19" s="19">
        <v>1</v>
      </c>
      <c r="G19" s="1"/>
      <c r="H19" s="1"/>
      <c r="I19" s="1">
        <v>1</v>
      </c>
      <c r="J19" s="1"/>
      <c r="K19" s="1"/>
      <c r="L19" s="19">
        <v>1</v>
      </c>
      <c r="M19" s="19"/>
      <c r="N19" s="19"/>
      <c r="O19" s="19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>
        <v>1</v>
      </c>
      <c r="AC19" s="1"/>
      <c r="AD19" s="4"/>
      <c r="AE19" s="4">
        <v>1</v>
      </c>
      <c r="AF19" s="4"/>
      <c r="AG19" s="1"/>
      <c r="AH19" s="1">
        <v>1</v>
      </c>
      <c r="AI19" s="1"/>
      <c r="AJ19" s="1">
        <v>1</v>
      </c>
      <c r="AK19" s="1"/>
      <c r="AL19" s="1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1">
        <v>1</v>
      </c>
      <c r="CG19" s="1"/>
      <c r="CH19" s="1"/>
      <c r="CI19" s="19">
        <v>1</v>
      </c>
      <c r="CJ19" s="19"/>
      <c r="CK19" s="19"/>
      <c r="CL19" s="19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/>
      <c r="CY19" s="1">
        <v>1</v>
      </c>
      <c r="CZ19" s="1"/>
      <c r="DA19" s="4"/>
      <c r="DB19" s="4">
        <v>1</v>
      </c>
      <c r="DC19" s="4"/>
      <c r="DD19" s="1"/>
      <c r="DE19" s="1">
        <v>1</v>
      </c>
      <c r="DF19" s="1"/>
      <c r="DG19" s="1">
        <v>1</v>
      </c>
      <c r="DH19" s="1"/>
      <c r="DI19" s="1"/>
      <c r="DJ19" s="19">
        <v>1</v>
      </c>
      <c r="DK19" s="19"/>
      <c r="DL19" s="19"/>
      <c r="DM19" s="19">
        <v>1</v>
      </c>
      <c r="DN19" s="1"/>
      <c r="DO19" s="1"/>
      <c r="DP19" s="1">
        <v>1</v>
      </c>
      <c r="DQ19" s="1"/>
      <c r="DR19" s="1"/>
    </row>
    <row r="20" spans="1:122" ht="16.5" customHeight="1">
      <c r="A20" s="2">
        <v>6</v>
      </c>
      <c r="B20" s="22" t="s">
        <v>500</v>
      </c>
      <c r="C20" s="19">
        <v>1</v>
      </c>
      <c r="D20" s="19"/>
      <c r="E20" s="19"/>
      <c r="F20" s="19">
        <v>1</v>
      </c>
      <c r="G20" s="1"/>
      <c r="H20" s="1"/>
      <c r="I20" s="1">
        <v>1</v>
      </c>
      <c r="J20" s="1"/>
      <c r="K20" s="1"/>
      <c r="L20" s="19">
        <v>1</v>
      </c>
      <c r="M20" s="19"/>
      <c r="N20" s="19"/>
      <c r="O20" s="19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/>
      <c r="AB20" s="1">
        <v>1</v>
      </c>
      <c r="AC20" s="1"/>
      <c r="AD20" s="4"/>
      <c r="AE20" s="4">
        <v>1</v>
      </c>
      <c r="AF20" s="4"/>
      <c r="AG20" s="1"/>
      <c r="AH20" s="1">
        <v>1</v>
      </c>
      <c r="AI20" s="1"/>
      <c r="AJ20" s="1">
        <v>1</v>
      </c>
      <c r="AK20" s="1"/>
      <c r="AL20" s="1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1">
        <v>1</v>
      </c>
      <c r="CG20" s="1"/>
      <c r="CH20" s="1"/>
      <c r="CI20" s="19">
        <v>1</v>
      </c>
      <c r="CJ20" s="19"/>
      <c r="CK20" s="19"/>
      <c r="CL20" s="19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1"/>
      <c r="CY20" s="1">
        <v>1</v>
      </c>
      <c r="CZ20" s="1"/>
      <c r="DA20" s="4"/>
      <c r="DB20" s="4">
        <v>1</v>
      </c>
      <c r="DC20" s="4"/>
      <c r="DD20" s="1"/>
      <c r="DE20" s="1">
        <v>1</v>
      </c>
      <c r="DF20" s="1"/>
      <c r="DG20" s="1">
        <v>1</v>
      </c>
      <c r="DH20" s="1"/>
      <c r="DI20" s="1"/>
      <c r="DJ20" s="19">
        <v>1</v>
      </c>
      <c r="DK20" s="19"/>
      <c r="DL20" s="19"/>
      <c r="DM20" s="19">
        <v>1</v>
      </c>
      <c r="DN20" s="1"/>
      <c r="DO20" s="1"/>
      <c r="DP20" s="1">
        <v>1</v>
      </c>
      <c r="DQ20" s="1"/>
      <c r="DR20" s="1"/>
    </row>
    <row r="21" spans="1:122" ht="15.75" customHeight="1">
      <c r="A21" s="2">
        <v>7</v>
      </c>
      <c r="B21" s="22" t="s">
        <v>501</v>
      </c>
      <c r="C21" s="19">
        <v>1</v>
      </c>
      <c r="D21" s="19"/>
      <c r="E21" s="19"/>
      <c r="F21" s="19">
        <v>1</v>
      </c>
      <c r="G21" s="1"/>
      <c r="H21" s="1"/>
      <c r="I21" s="1">
        <v>1</v>
      </c>
      <c r="J21" s="1"/>
      <c r="K21" s="1"/>
      <c r="L21" s="19">
        <v>1</v>
      </c>
      <c r="M21" s="19"/>
      <c r="N21" s="19"/>
      <c r="O21" s="19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>
        <v>1</v>
      </c>
      <c r="AB21" s="1"/>
      <c r="AC21" s="1"/>
      <c r="AD21" s="4"/>
      <c r="AE21" s="4">
        <v>1</v>
      </c>
      <c r="AF21" s="4"/>
      <c r="AG21" s="1"/>
      <c r="AH21" s="1">
        <v>1</v>
      </c>
      <c r="AI21" s="1"/>
      <c r="AJ21" s="1">
        <v>1</v>
      </c>
      <c r="AK21" s="1"/>
      <c r="AL21" s="1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1">
        <v>1</v>
      </c>
      <c r="CG21" s="1"/>
      <c r="CH21" s="1"/>
      <c r="CI21" s="19">
        <v>1</v>
      </c>
      <c r="CJ21" s="19"/>
      <c r="CK21" s="19"/>
      <c r="CL21" s="19">
        <v>1</v>
      </c>
      <c r="CM21" s="1"/>
      <c r="CN21" s="1"/>
      <c r="CO21" s="1">
        <v>1</v>
      </c>
      <c r="CP21" s="1"/>
      <c r="CQ21" s="1"/>
      <c r="CR21" s="1">
        <v>1</v>
      </c>
      <c r="CS21" s="1"/>
      <c r="CT21" s="1"/>
      <c r="CU21" s="1">
        <v>1</v>
      </c>
      <c r="CV21" s="1"/>
      <c r="CW21" s="1"/>
      <c r="CX21" s="1">
        <v>1</v>
      </c>
      <c r="CY21" s="1"/>
      <c r="CZ21" s="1"/>
      <c r="DA21" s="4"/>
      <c r="DB21" s="4">
        <v>1</v>
      </c>
      <c r="DC21" s="4"/>
      <c r="DD21" s="1"/>
      <c r="DE21" s="1">
        <v>1</v>
      </c>
      <c r="DF21" s="1"/>
      <c r="DG21" s="1">
        <v>1</v>
      </c>
      <c r="DH21" s="1"/>
      <c r="DI21" s="1"/>
      <c r="DJ21" s="19">
        <v>1</v>
      </c>
      <c r="DK21" s="19"/>
      <c r="DL21" s="19"/>
      <c r="DM21" s="19">
        <v>1</v>
      </c>
      <c r="DN21" s="1"/>
      <c r="DO21" s="1"/>
      <c r="DP21" s="1">
        <v>1</v>
      </c>
      <c r="DQ21" s="1"/>
      <c r="DR21" s="1"/>
    </row>
    <row r="22" spans="1:122" ht="15.75" customHeight="1">
      <c r="A22" s="3">
        <v>8</v>
      </c>
      <c r="B22" s="22" t="s">
        <v>502</v>
      </c>
      <c r="C22" s="20">
        <v>1</v>
      </c>
      <c r="D22" s="20"/>
      <c r="E22" s="20"/>
      <c r="F22" s="20">
        <v>1</v>
      </c>
      <c r="G22" s="4"/>
      <c r="H22" s="4"/>
      <c r="I22" s="4">
        <v>1</v>
      </c>
      <c r="J22" s="4"/>
      <c r="K22" s="4"/>
      <c r="L22" s="20">
        <v>1</v>
      </c>
      <c r="M22" s="20"/>
      <c r="N22" s="20"/>
      <c r="O22" s="20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20">
        <v>1</v>
      </c>
      <c r="CJ22" s="20"/>
      <c r="CK22" s="20"/>
      <c r="CL22" s="20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20">
        <v>1</v>
      </c>
      <c r="DK22" s="20"/>
      <c r="DL22" s="20"/>
      <c r="DM22" s="20">
        <v>1</v>
      </c>
      <c r="DN22" s="4"/>
      <c r="DO22" s="4"/>
      <c r="DP22" s="4">
        <v>1</v>
      </c>
      <c r="DQ22" s="4"/>
      <c r="DR22" s="4"/>
    </row>
    <row r="23" spans="1:122" ht="15" customHeight="1">
      <c r="A23" s="3">
        <v>9</v>
      </c>
      <c r="B23" s="22" t="s">
        <v>503</v>
      </c>
      <c r="C23" s="20">
        <v>1</v>
      </c>
      <c r="D23" s="20"/>
      <c r="E23" s="20"/>
      <c r="F23" s="20">
        <v>1</v>
      </c>
      <c r="G23" s="4"/>
      <c r="H23" s="4"/>
      <c r="I23" s="4">
        <v>1</v>
      </c>
      <c r="J23" s="4"/>
      <c r="K23" s="4"/>
      <c r="L23" s="20">
        <v>1</v>
      </c>
      <c r="M23" s="20"/>
      <c r="N23" s="20"/>
      <c r="O23" s="20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/>
      <c r="BD23" s="4">
        <v>1</v>
      </c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20">
        <v>1</v>
      </c>
      <c r="CJ23" s="20"/>
      <c r="CK23" s="20"/>
      <c r="CL23" s="20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20">
        <v>1</v>
      </c>
      <c r="DK23" s="20"/>
      <c r="DL23" s="20"/>
      <c r="DM23" s="20">
        <v>1</v>
      </c>
      <c r="DN23" s="4"/>
      <c r="DO23" s="4"/>
      <c r="DP23" s="4">
        <v>1</v>
      </c>
      <c r="DQ23" s="4"/>
      <c r="DR23" s="4"/>
    </row>
    <row r="24" spans="1:122" ht="15.75" customHeight="1">
      <c r="A24" s="3">
        <v>10</v>
      </c>
      <c r="B24" s="22" t="s">
        <v>504</v>
      </c>
      <c r="C24" s="20">
        <v>1</v>
      </c>
      <c r="D24" s="20"/>
      <c r="E24" s="20"/>
      <c r="F24" s="20">
        <v>1</v>
      </c>
      <c r="G24" s="4"/>
      <c r="H24" s="4"/>
      <c r="I24" s="4">
        <v>1</v>
      </c>
      <c r="J24" s="4"/>
      <c r="K24" s="4"/>
      <c r="L24" s="20">
        <v>1</v>
      </c>
      <c r="M24" s="20"/>
      <c r="N24" s="20"/>
      <c r="O24" s="20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/>
      <c r="BD24" s="4">
        <v>1</v>
      </c>
      <c r="BE24" s="4"/>
      <c r="BF24" s="4">
        <v>1</v>
      </c>
      <c r="BG24" s="4"/>
      <c r="BH24" s="4">
        <v>1</v>
      </c>
      <c r="BI24" s="4"/>
      <c r="BJ24" s="4"/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>
        <v>1</v>
      </c>
      <c r="CG24" s="4"/>
      <c r="CH24" s="4"/>
      <c r="CI24" s="20">
        <v>1</v>
      </c>
      <c r="CJ24" s="20"/>
      <c r="CK24" s="20"/>
      <c r="CL24" s="20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20">
        <v>1</v>
      </c>
      <c r="DK24" s="20"/>
      <c r="DL24" s="20"/>
      <c r="DM24" s="20">
        <v>1</v>
      </c>
      <c r="DN24" s="4"/>
      <c r="DO24" s="4"/>
      <c r="DP24" s="4">
        <v>1</v>
      </c>
      <c r="DQ24" s="4"/>
      <c r="DR24" s="4"/>
    </row>
    <row r="25" spans="1:122" ht="15" customHeight="1">
      <c r="A25" s="3">
        <v>11</v>
      </c>
      <c r="B25" s="22" t="s">
        <v>505</v>
      </c>
      <c r="C25" s="20">
        <v>1</v>
      </c>
      <c r="D25" s="20"/>
      <c r="E25" s="20"/>
      <c r="F25" s="20">
        <v>1</v>
      </c>
      <c r="G25" s="4"/>
      <c r="H25" s="4"/>
      <c r="I25" s="4">
        <v>1</v>
      </c>
      <c r="J25" s="4"/>
      <c r="K25" s="4"/>
      <c r="L25" s="20">
        <v>1</v>
      </c>
      <c r="M25" s="20"/>
      <c r="N25" s="20"/>
      <c r="O25" s="20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/>
      <c r="CE25" s="4">
        <v>1</v>
      </c>
      <c r="CF25" s="4">
        <v>1</v>
      </c>
      <c r="CG25" s="4"/>
      <c r="CH25" s="4"/>
      <c r="CI25" s="20">
        <v>1</v>
      </c>
      <c r="CJ25" s="20"/>
      <c r="CK25" s="20"/>
      <c r="CL25" s="20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20">
        <v>1</v>
      </c>
      <c r="DK25" s="20"/>
      <c r="DL25" s="20"/>
      <c r="DM25" s="20">
        <v>1</v>
      </c>
      <c r="DN25" s="4"/>
      <c r="DO25" s="4"/>
      <c r="DP25" s="4">
        <v>1</v>
      </c>
      <c r="DQ25" s="4"/>
      <c r="DR25" s="4"/>
    </row>
    <row r="26" spans="1:122" ht="15.75" customHeight="1">
      <c r="A26" s="3">
        <v>12</v>
      </c>
      <c r="B26" s="22" t="s">
        <v>506</v>
      </c>
      <c r="C26" s="20">
        <v>1</v>
      </c>
      <c r="D26" s="20"/>
      <c r="E26" s="20"/>
      <c r="F26" s="20">
        <v>1</v>
      </c>
      <c r="G26" s="4"/>
      <c r="H26" s="4"/>
      <c r="I26" s="4">
        <v>1</v>
      </c>
      <c r="J26" s="4"/>
      <c r="K26" s="4"/>
      <c r="L26" s="20">
        <v>1</v>
      </c>
      <c r="M26" s="20"/>
      <c r="N26" s="20"/>
      <c r="O26" s="20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20">
        <v>1</v>
      </c>
      <c r="CJ26" s="20"/>
      <c r="CK26" s="20"/>
      <c r="CL26" s="20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20">
        <v>1</v>
      </c>
      <c r="DK26" s="20"/>
      <c r="DL26" s="20"/>
      <c r="DM26" s="20">
        <v>1</v>
      </c>
      <c r="DN26" s="4"/>
      <c r="DO26" s="4"/>
      <c r="DP26" s="4">
        <v>1</v>
      </c>
      <c r="DQ26" s="4"/>
      <c r="DR26" s="4"/>
    </row>
    <row r="27" spans="1:122" ht="15" customHeight="1">
      <c r="A27" s="3">
        <v>13</v>
      </c>
      <c r="B27" s="22" t="s">
        <v>507</v>
      </c>
      <c r="C27" s="20">
        <v>1</v>
      </c>
      <c r="D27" s="20"/>
      <c r="E27" s="20"/>
      <c r="F27" s="20">
        <v>1</v>
      </c>
      <c r="G27" s="4"/>
      <c r="H27" s="4"/>
      <c r="I27" s="4">
        <v>1</v>
      </c>
      <c r="J27" s="4"/>
      <c r="K27" s="4"/>
      <c r="L27" s="20">
        <v>1</v>
      </c>
      <c r="M27" s="20"/>
      <c r="N27" s="20"/>
      <c r="O27" s="20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20">
        <v>1</v>
      </c>
      <c r="CJ27" s="20"/>
      <c r="CK27" s="20"/>
      <c r="CL27" s="20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20">
        <v>1</v>
      </c>
      <c r="DK27" s="20"/>
      <c r="DL27" s="20"/>
      <c r="DM27" s="20">
        <v>1</v>
      </c>
      <c r="DN27" s="4"/>
      <c r="DO27" s="4"/>
      <c r="DP27" s="4">
        <v>1</v>
      </c>
      <c r="DQ27" s="4"/>
      <c r="DR27" s="4"/>
    </row>
    <row r="28" spans="1:122">
      <c r="A28" s="34" t="s">
        <v>171</v>
      </c>
      <c r="B28" s="35"/>
      <c r="C28" s="3">
        <v>13</v>
      </c>
      <c r="D28" s="3">
        <f>SUM(D15:D27)</f>
        <v>0</v>
      </c>
      <c r="E28" s="3">
        <f>SUM(E15:E27)</f>
        <v>0</v>
      </c>
      <c r="F28" s="21">
        <v>13</v>
      </c>
      <c r="G28" s="3">
        <f>SUM(G15:G27)</f>
        <v>0</v>
      </c>
      <c r="H28" s="3">
        <f>SUM(H15:H27)</f>
        <v>0</v>
      </c>
      <c r="I28" s="21">
        <v>13</v>
      </c>
      <c r="J28" s="3">
        <f>SUM(J15:J27)</f>
        <v>0</v>
      </c>
      <c r="K28" s="3">
        <f>SUM(K15:K27)</f>
        <v>0</v>
      </c>
      <c r="L28" s="21">
        <v>13</v>
      </c>
      <c r="M28" s="3">
        <f>SUM(M15:M27)</f>
        <v>0</v>
      </c>
      <c r="N28" s="3">
        <f>SUM(N15:N27)</f>
        <v>0</v>
      </c>
      <c r="O28" s="21">
        <v>13</v>
      </c>
      <c r="P28" s="3">
        <f>SUM(P15:P27)</f>
        <v>0</v>
      </c>
      <c r="Q28" s="3">
        <f>SUM(Q15:Q27)</f>
        <v>0</v>
      </c>
      <c r="R28" s="21">
        <v>13</v>
      </c>
      <c r="S28" s="3">
        <f>SUM(S15:S27)</f>
        <v>0</v>
      </c>
      <c r="T28" s="3">
        <f>SUM(T15:T27)</f>
        <v>0</v>
      </c>
      <c r="U28" s="3">
        <v>11</v>
      </c>
      <c r="V28" s="3">
        <f>SUM(V15:V27)</f>
        <v>2</v>
      </c>
      <c r="W28" s="3">
        <f>SUM(W15:W27)</f>
        <v>0</v>
      </c>
      <c r="X28" s="20">
        <v>13</v>
      </c>
      <c r="Y28" s="3">
        <f>SUM(Y15:Y27)</f>
        <v>0</v>
      </c>
      <c r="Z28" s="3">
        <f>SUM(Z15:Z27)</f>
        <v>0</v>
      </c>
      <c r="AA28" s="3">
        <v>9</v>
      </c>
      <c r="AB28" s="3">
        <f>SUM(AB15:AB27)</f>
        <v>4</v>
      </c>
      <c r="AC28" s="3">
        <f>SUM(AC15:AC27)</f>
        <v>0</v>
      </c>
      <c r="AD28" s="3">
        <v>5</v>
      </c>
      <c r="AE28" s="3">
        <f>SUM(AE15:AE27)</f>
        <v>8</v>
      </c>
      <c r="AF28" s="3">
        <f>SUM(AF15:AF27)</f>
        <v>0</v>
      </c>
      <c r="AG28" s="3">
        <f>SUM(AG15:AG27)</f>
        <v>6</v>
      </c>
      <c r="AH28" s="3">
        <v>7</v>
      </c>
      <c r="AI28" s="3">
        <f>SUM(AI15:AI27)</f>
        <v>0</v>
      </c>
      <c r="AJ28" s="3">
        <f>SUM(AJ15:AJ27)</f>
        <v>11</v>
      </c>
      <c r="AK28" s="3">
        <v>2</v>
      </c>
      <c r="AL28" s="3">
        <f>SUM(AL15:AL27)</f>
        <v>0</v>
      </c>
      <c r="AM28" s="3">
        <f>SUM(AM15:AM27)</f>
        <v>9</v>
      </c>
      <c r="AN28" s="3">
        <v>4</v>
      </c>
      <c r="AO28" s="3">
        <f>SUM(AO15:AO27)</f>
        <v>0</v>
      </c>
      <c r="AP28" s="3">
        <v>9</v>
      </c>
      <c r="AQ28" s="3">
        <f>SUM(AQ15:AQ27)</f>
        <v>4</v>
      </c>
      <c r="AR28" s="3">
        <f>SUM(AR15:AR27)</f>
        <v>0</v>
      </c>
      <c r="AS28" s="3">
        <v>3</v>
      </c>
      <c r="AT28" s="3">
        <f>SUM(AT15:AT27)</f>
        <v>10</v>
      </c>
      <c r="AU28" s="3">
        <f>SUM(AU15:AU27)</f>
        <v>0</v>
      </c>
      <c r="AV28" s="3">
        <v>6</v>
      </c>
      <c r="AW28" s="3">
        <v>7</v>
      </c>
      <c r="AX28" s="3">
        <f>SUM(AX15:AX27)</f>
        <v>0</v>
      </c>
      <c r="AY28" s="3">
        <v>8</v>
      </c>
      <c r="AZ28" s="3">
        <v>5</v>
      </c>
      <c r="BA28" s="3">
        <f>SUM(BA15:BA27)</f>
        <v>0</v>
      </c>
      <c r="BB28" s="3">
        <v>6</v>
      </c>
      <c r="BC28" s="3">
        <v>4</v>
      </c>
      <c r="BD28" s="3">
        <v>3</v>
      </c>
      <c r="BE28" s="3">
        <v>6</v>
      </c>
      <c r="BF28" s="3">
        <v>7</v>
      </c>
      <c r="BG28" s="3">
        <f>SUM(BG15:BG27)</f>
        <v>0</v>
      </c>
      <c r="BH28" s="3">
        <v>12</v>
      </c>
      <c r="BI28" s="3">
        <v>1</v>
      </c>
      <c r="BJ28" s="3">
        <f>SUM(BJ15:BJ27)</f>
        <v>0</v>
      </c>
      <c r="BK28" s="3">
        <v>7</v>
      </c>
      <c r="BL28" s="3">
        <v>4</v>
      </c>
      <c r="BM28" s="3">
        <v>2</v>
      </c>
      <c r="BN28" s="3">
        <v>9</v>
      </c>
      <c r="BO28" s="3">
        <v>4</v>
      </c>
      <c r="BP28" s="3">
        <v>0</v>
      </c>
      <c r="BQ28" s="3">
        <v>7</v>
      </c>
      <c r="BR28" s="3">
        <v>7</v>
      </c>
      <c r="BS28" s="3">
        <v>0</v>
      </c>
      <c r="BT28" s="3">
        <v>10</v>
      </c>
      <c r="BU28" s="3">
        <v>3</v>
      </c>
      <c r="BV28" s="3">
        <f>SUM(BV15:BV27)</f>
        <v>0</v>
      </c>
      <c r="BW28" s="3">
        <v>10</v>
      </c>
      <c r="BX28" s="3">
        <v>3</v>
      </c>
      <c r="BY28" s="3">
        <f>SUM(BY15:BY27)</f>
        <v>0</v>
      </c>
      <c r="BZ28" s="3">
        <v>10</v>
      </c>
      <c r="CA28" s="3">
        <v>3</v>
      </c>
      <c r="CB28" s="3">
        <f>SUM(CB15:CB27)</f>
        <v>0</v>
      </c>
      <c r="CC28" s="3">
        <v>7</v>
      </c>
      <c r="CD28" s="3">
        <v>4</v>
      </c>
      <c r="CE28" s="3">
        <v>2</v>
      </c>
      <c r="CF28" s="3">
        <v>13</v>
      </c>
      <c r="CG28" s="3">
        <f>SUM(CG15:CG27)</f>
        <v>0</v>
      </c>
      <c r="CH28" s="3">
        <f>SUM(CH15:CH27)</f>
        <v>0</v>
      </c>
      <c r="CI28" s="3">
        <v>13</v>
      </c>
      <c r="CJ28" s="3">
        <f>SUM(CJ15:CJ27)</f>
        <v>0</v>
      </c>
      <c r="CK28" s="3">
        <f>SUM(CK15:CK27)</f>
        <v>0</v>
      </c>
      <c r="CL28" s="3">
        <v>13</v>
      </c>
      <c r="CM28" s="3">
        <f>SUM(CM15:CM27)</f>
        <v>0</v>
      </c>
      <c r="CN28" s="3">
        <f>SUM(CN15:CN27)</f>
        <v>0</v>
      </c>
      <c r="CO28" s="3">
        <v>13</v>
      </c>
      <c r="CP28" s="3">
        <f>SUM(CP15:CP27)</f>
        <v>0</v>
      </c>
      <c r="CQ28" s="3">
        <f>SUM(CQ15:CQ27)</f>
        <v>0</v>
      </c>
      <c r="CR28" s="3">
        <v>11</v>
      </c>
      <c r="CS28" s="3">
        <f>SUM(CS15:CS27)</f>
        <v>2</v>
      </c>
      <c r="CT28" s="3">
        <f>SUM(CT15:CT27)</f>
        <v>0</v>
      </c>
      <c r="CU28" s="3">
        <v>11</v>
      </c>
      <c r="CV28" s="3">
        <f>SUM(CV15:CV27)</f>
        <v>0</v>
      </c>
      <c r="CW28" s="3">
        <f>SUM(CW15:CW27)</f>
        <v>0</v>
      </c>
      <c r="CX28" s="3">
        <v>9</v>
      </c>
      <c r="CY28" s="3">
        <f>SUM(CY15:CY27)</f>
        <v>4</v>
      </c>
      <c r="CZ28" s="3">
        <f>SUM(CZ15:CZ27)</f>
        <v>0</v>
      </c>
      <c r="DA28" s="3">
        <v>5</v>
      </c>
      <c r="DB28" s="3">
        <f>SUM(DB15:DB27)</f>
        <v>8</v>
      </c>
      <c r="DC28" s="3">
        <f>SUM(DC15:DC27)</f>
        <v>0</v>
      </c>
      <c r="DD28" s="3">
        <f>SUM(DD15:DD27)</f>
        <v>6</v>
      </c>
      <c r="DE28" s="3">
        <v>7</v>
      </c>
      <c r="DF28" s="3">
        <f>SUM(DF15:DF27)</f>
        <v>0</v>
      </c>
      <c r="DG28" s="3">
        <f>SUM(DG15:DG27)</f>
        <v>11</v>
      </c>
      <c r="DH28" s="3">
        <v>2</v>
      </c>
      <c r="DI28" s="3">
        <f>SUM(DI15:DI27)</f>
        <v>0</v>
      </c>
      <c r="DJ28" s="3">
        <v>13</v>
      </c>
      <c r="DK28" s="3">
        <f>SUM(DK15:DK27)</f>
        <v>0</v>
      </c>
      <c r="DL28" s="3">
        <f>SUM(DL15:DL27)</f>
        <v>0</v>
      </c>
      <c r="DM28" s="3">
        <v>13</v>
      </c>
      <c r="DN28" s="3">
        <f>SUM(DN15:DN27)</f>
        <v>0</v>
      </c>
      <c r="DO28" s="3">
        <f>SUM(DO15:DO27)</f>
        <v>0</v>
      </c>
      <c r="DP28" s="3">
        <v>13</v>
      </c>
      <c r="DQ28" s="3">
        <f>SUM(DQ15:DQ27)</f>
        <v>0</v>
      </c>
      <c r="DR28" s="3">
        <f>SUM(DR15:DR27)</f>
        <v>0</v>
      </c>
    </row>
    <row r="29" spans="1:122" ht="37.5" customHeight="1">
      <c r="A29" s="36" t="s">
        <v>338</v>
      </c>
      <c r="B29" s="37"/>
      <c r="C29" s="10">
        <f>C28/13%</f>
        <v>100</v>
      </c>
      <c r="D29" s="10">
        <f t="shared" ref="D29:BO29" si="0">D28/13%</f>
        <v>0</v>
      </c>
      <c r="E29" s="10">
        <f t="shared" si="0"/>
        <v>0</v>
      </c>
      <c r="F29" s="10">
        <f t="shared" si="0"/>
        <v>100</v>
      </c>
      <c r="G29" s="10">
        <f t="shared" si="0"/>
        <v>0</v>
      </c>
      <c r="H29" s="10">
        <f t="shared" si="0"/>
        <v>0</v>
      </c>
      <c r="I29" s="10">
        <f t="shared" si="0"/>
        <v>100</v>
      </c>
      <c r="J29" s="10">
        <f t="shared" si="0"/>
        <v>0</v>
      </c>
      <c r="K29" s="10">
        <f t="shared" si="0"/>
        <v>0</v>
      </c>
      <c r="L29" s="10">
        <f t="shared" si="0"/>
        <v>100</v>
      </c>
      <c r="M29" s="10">
        <f t="shared" si="0"/>
        <v>0</v>
      </c>
      <c r="N29" s="10">
        <f t="shared" si="0"/>
        <v>0</v>
      </c>
      <c r="O29" s="10">
        <f t="shared" si="0"/>
        <v>100</v>
      </c>
      <c r="P29" s="10">
        <f t="shared" si="0"/>
        <v>0</v>
      </c>
      <c r="Q29" s="10">
        <f t="shared" si="0"/>
        <v>0</v>
      </c>
      <c r="R29" s="10">
        <f t="shared" si="0"/>
        <v>100</v>
      </c>
      <c r="S29" s="10">
        <f t="shared" si="0"/>
        <v>0</v>
      </c>
      <c r="T29" s="10">
        <f t="shared" si="0"/>
        <v>0</v>
      </c>
      <c r="U29" s="10">
        <f t="shared" si="0"/>
        <v>84.615384615384613</v>
      </c>
      <c r="V29" s="10">
        <f t="shared" si="0"/>
        <v>15.384615384615383</v>
      </c>
      <c r="W29" s="10">
        <f t="shared" si="0"/>
        <v>0</v>
      </c>
      <c r="X29" s="10">
        <f t="shared" si="0"/>
        <v>100</v>
      </c>
      <c r="Y29" s="10">
        <f t="shared" si="0"/>
        <v>0</v>
      </c>
      <c r="Z29" s="10">
        <f t="shared" si="0"/>
        <v>0</v>
      </c>
      <c r="AA29" s="10">
        <f t="shared" si="0"/>
        <v>69.230769230769226</v>
      </c>
      <c r="AB29" s="10">
        <f t="shared" si="0"/>
        <v>30.769230769230766</v>
      </c>
      <c r="AC29" s="10">
        <f t="shared" si="0"/>
        <v>0</v>
      </c>
      <c r="AD29" s="10">
        <f t="shared" si="0"/>
        <v>38.46153846153846</v>
      </c>
      <c r="AE29" s="10">
        <f t="shared" si="0"/>
        <v>61.538461538461533</v>
      </c>
      <c r="AF29" s="10">
        <f t="shared" si="0"/>
        <v>0</v>
      </c>
      <c r="AG29" s="10">
        <f t="shared" si="0"/>
        <v>46.153846153846153</v>
      </c>
      <c r="AH29" s="10">
        <f t="shared" si="0"/>
        <v>53.846153846153847</v>
      </c>
      <c r="AI29" s="10">
        <f t="shared" si="0"/>
        <v>0</v>
      </c>
      <c r="AJ29" s="10">
        <f t="shared" si="0"/>
        <v>84.615384615384613</v>
      </c>
      <c r="AK29" s="10">
        <f t="shared" si="0"/>
        <v>15.384615384615383</v>
      </c>
      <c r="AL29" s="10">
        <f t="shared" si="0"/>
        <v>0</v>
      </c>
      <c r="AM29" s="10">
        <f t="shared" si="0"/>
        <v>69.230769230769226</v>
      </c>
      <c r="AN29" s="10">
        <f t="shared" si="0"/>
        <v>30.769230769230766</v>
      </c>
      <c r="AO29" s="10">
        <f t="shared" si="0"/>
        <v>0</v>
      </c>
      <c r="AP29" s="10">
        <f t="shared" si="0"/>
        <v>69.230769230769226</v>
      </c>
      <c r="AQ29" s="10">
        <f t="shared" si="0"/>
        <v>30.769230769230766</v>
      </c>
      <c r="AR29" s="10">
        <f t="shared" si="0"/>
        <v>0</v>
      </c>
      <c r="AS29" s="10">
        <f t="shared" si="0"/>
        <v>23.076923076923077</v>
      </c>
      <c r="AT29" s="10">
        <f t="shared" si="0"/>
        <v>76.92307692307692</v>
      </c>
      <c r="AU29" s="10">
        <f t="shared" si="0"/>
        <v>0</v>
      </c>
      <c r="AV29" s="10">
        <f t="shared" si="0"/>
        <v>46.153846153846153</v>
      </c>
      <c r="AW29" s="10">
        <f t="shared" si="0"/>
        <v>53.846153846153847</v>
      </c>
      <c r="AX29" s="10">
        <f t="shared" si="0"/>
        <v>0</v>
      </c>
      <c r="AY29" s="10">
        <f t="shared" si="0"/>
        <v>61.538461538461533</v>
      </c>
      <c r="AZ29" s="10">
        <f t="shared" si="0"/>
        <v>38.46153846153846</v>
      </c>
      <c r="BA29" s="10">
        <f t="shared" si="0"/>
        <v>0</v>
      </c>
      <c r="BB29" s="10">
        <f t="shared" si="0"/>
        <v>46.153846153846153</v>
      </c>
      <c r="BC29" s="10">
        <f t="shared" si="0"/>
        <v>30.769230769230766</v>
      </c>
      <c r="BD29" s="10">
        <f t="shared" si="0"/>
        <v>23.076923076923077</v>
      </c>
      <c r="BE29" s="10">
        <f t="shared" si="0"/>
        <v>46.153846153846153</v>
      </c>
      <c r="BF29" s="10">
        <f t="shared" si="0"/>
        <v>53.846153846153847</v>
      </c>
      <c r="BG29" s="10">
        <f t="shared" si="0"/>
        <v>0</v>
      </c>
      <c r="BH29" s="10">
        <f t="shared" si="0"/>
        <v>92.307692307692307</v>
      </c>
      <c r="BI29" s="10">
        <f t="shared" si="0"/>
        <v>7.6923076923076916</v>
      </c>
      <c r="BJ29" s="10">
        <f t="shared" si="0"/>
        <v>0</v>
      </c>
      <c r="BK29" s="10">
        <f t="shared" si="0"/>
        <v>53.846153846153847</v>
      </c>
      <c r="BL29" s="10">
        <f t="shared" si="0"/>
        <v>30.769230769230766</v>
      </c>
      <c r="BM29" s="10">
        <f t="shared" si="0"/>
        <v>15.384615384615383</v>
      </c>
      <c r="BN29" s="10">
        <f t="shared" si="0"/>
        <v>69.230769230769226</v>
      </c>
      <c r="BO29" s="10">
        <f t="shared" si="0"/>
        <v>30.769230769230766</v>
      </c>
      <c r="BP29" s="10">
        <f t="shared" ref="BP29:DR29" si="1">BP28/13%</f>
        <v>0</v>
      </c>
      <c r="BQ29" s="10">
        <f t="shared" si="1"/>
        <v>53.846153846153847</v>
      </c>
      <c r="BR29" s="10">
        <f t="shared" si="1"/>
        <v>53.846153846153847</v>
      </c>
      <c r="BS29" s="10">
        <f t="shared" si="1"/>
        <v>0</v>
      </c>
      <c r="BT29" s="10">
        <f t="shared" si="1"/>
        <v>76.92307692307692</v>
      </c>
      <c r="BU29" s="10">
        <f t="shared" si="1"/>
        <v>23.076923076923077</v>
      </c>
      <c r="BV29" s="10">
        <f t="shared" si="1"/>
        <v>0</v>
      </c>
      <c r="BW29" s="10">
        <f t="shared" si="1"/>
        <v>76.92307692307692</v>
      </c>
      <c r="BX29" s="10">
        <f t="shared" si="1"/>
        <v>23.076923076923077</v>
      </c>
      <c r="BY29" s="10">
        <f t="shared" si="1"/>
        <v>0</v>
      </c>
      <c r="BZ29" s="10">
        <f t="shared" si="1"/>
        <v>76.92307692307692</v>
      </c>
      <c r="CA29" s="10">
        <f t="shared" si="1"/>
        <v>23.076923076923077</v>
      </c>
      <c r="CB29" s="10">
        <f t="shared" si="1"/>
        <v>0</v>
      </c>
      <c r="CC29" s="10">
        <f t="shared" si="1"/>
        <v>53.846153846153847</v>
      </c>
      <c r="CD29" s="10">
        <f t="shared" si="1"/>
        <v>30.769230769230766</v>
      </c>
      <c r="CE29" s="10">
        <f t="shared" si="1"/>
        <v>15.384615384615383</v>
      </c>
      <c r="CF29" s="10">
        <f t="shared" si="1"/>
        <v>100</v>
      </c>
      <c r="CG29" s="10">
        <f t="shared" si="1"/>
        <v>0</v>
      </c>
      <c r="CH29" s="10">
        <f t="shared" si="1"/>
        <v>0</v>
      </c>
      <c r="CI29" s="10">
        <f t="shared" si="1"/>
        <v>100</v>
      </c>
      <c r="CJ29" s="10">
        <f t="shared" si="1"/>
        <v>0</v>
      </c>
      <c r="CK29" s="10">
        <f t="shared" si="1"/>
        <v>0</v>
      </c>
      <c r="CL29" s="10">
        <f t="shared" si="1"/>
        <v>100</v>
      </c>
      <c r="CM29" s="10">
        <f t="shared" si="1"/>
        <v>0</v>
      </c>
      <c r="CN29" s="10">
        <f t="shared" si="1"/>
        <v>0</v>
      </c>
      <c r="CO29" s="10">
        <f t="shared" si="1"/>
        <v>100</v>
      </c>
      <c r="CP29" s="10">
        <f t="shared" si="1"/>
        <v>0</v>
      </c>
      <c r="CQ29" s="10">
        <f t="shared" si="1"/>
        <v>0</v>
      </c>
      <c r="CR29" s="10">
        <f t="shared" si="1"/>
        <v>84.615384615384613</v>
      </c>
      <c r="CS29" s="10">
        <f t="shared" si="1"/>
        <v>15.384615384615383</v>
      </c>
      <c r="CT29" s="10">
        <f t="shared" si="1"/>
        <v>0</v>
      </c>
      <c r="CU29" s="10">
        <f t="shared" si="1"/>
        <v>84.615384615384613</v>
      </c>
      <c r="CV29" s="10">
        <f t="shared" si="1"/>
        <v>0</v>
      </c>
      <c r="CW29" s="10">
        <f t="shared" si="1"/>
        <v>0</v>
      </c>
      <c r="CX29" s="10">
        <f t="shared" si="1"/>
        <v>69.230769230769226</v>
      </c>
      <c r="CY29" s="10">
        <f t="shared" si="1"/>
        <v>30.769230769230766</v>
      </c>
      <c r="CZ29" s="10">
        <f t="shared" si="1"/>
        <v>0</v>
      </c>
      <c r="DA29" s="10">
        <f t="shared" si="1"/>
        <v>38.46153846153846</v>
      </c>
      <c r="DB29" s="10">
        <f t="shared" si="1"/>
        <v>61.538461538461533</v>
      </c>
      <c r="DC29" s="10">
        <f t="shared" si="1"/>
        <v>0</v>
      </c>
      <c r="DD29" s="10">
        <f t="shared" si="1"/>
        <v>46.153846153846153</v>
      </c>
      <c r="DE29" s="10">
        <f t="shared" si="1"/>
        <v>53.846153846153847</v>
      </c>
      <c r="DF29" s="10">
        <f t="shared" si="1"/>
        <v>0</v>
      </c>
      <c r="DG29" s="10">
        <f t="shared" si="1"/>
        <v>84.615384615384613</v>
      </c>
      <c r="DH29" s="10">
        <f t="shared" si="1"/>
        <v>15.384615384615383</v>
      </c>
      <c r="DI29" s="10">
        <f t="shared" si="1"/>
        <v>0</v>
      </c>
      <c r="DJ29" s="10">
        <f t="shared" si="1"/>
        <v>100</v>
      </c>
      <c r="DK29" s="10">
        <f t="shared" si="1"/>
        <v>0</v>
      </c>
      <c r="DL29" s="10">
        <f t="shared" si="1"/>
        <v>0</v>
      </c>
      <c r="DM29" s="10">
        <f t="shared" si="1"/>
        <v>100</v>
      </c>
      <c r="DN29" s="10">
        <f t="shared" si="1"/>
        <v>0</v>
      </c>
      <c r="DO29" s="10">
        <f t="shared" si="1"/>
        <v>0</v>
      </c>
      <c r="DP29" s="10">
        <f t="shared" si="1"/>
        <v>100</v>
      </c>
      <c r="DQ29" s="10">
        <f t="shared" si="1"/>
        <v>0</v>
      </c>
      <c r="DR29" s="10">
        <f t="shared" si="1"/>
        <v>0</v>
      </c>
    </row>
    <row r="31" spans="1:122">
      <c r="B31" t="s">
        <v>323</v>
      </c>
    </row>
    <row r="32" spans="1:122">
      <c r="B32" t="s">
        <v>324</v>
      </c>
      <c r="C32" t="s">
        <v>327</v>
      </c>
      <c r="D32">
        <f>C29+F29+I29+L29+O29+R29/6</f>
        <v>516.66666666666663</v>
      </c>
      <c r="E32">
        <f>D32/100*25</f>
        <v>129.16666666666666</v>
      </c>
    </row>
    <row r="33" spans="2:5">
      <c r="B33" t="s">
        <v>325</v>
      </c>
      <c r="C33" t="s">
        <v>327</v>
      </c>
      <c r="D33">
        <f>D29+G29+J29+M29+P29+S29/6</f>
        <v>0</v>
      </c>
      <c r="E33">
        <f t="shared" ref="E33:E34" si="2">D33/100*25</f>
        <v>0</v>
      </c>
    </row>
    <row r="34" spans="2:5">
      <c r="B34" t="s">
        <v>326</v>
      </c>
      <c r="C34" t="s">
        <v>327</v>
      </c>
      <c r="D34">
        <f>E29+H29+K29+N29+Q29+T29/6</f>
        <v>0</v>
      </c>
      <c r="E34">
        <f t="shared" si="2"/>
        <v>0</v>
      </c>
    </row>
    <row r="36" spans="2:5">
      <c r="B36" t="s">
        <v>324</v>
      </c>
      <c r="C36" t="s">
        <v>328</v>
      </c>
      <c r="D36">
        <f>U29+X29+AA29+AD29+AG29+AJ29+AM29+AP29+AS29+AV29+AY29+BB29+BE29+BH29+BK29+BN29+BQ29+BT29/18</f>
        <v>1058.1196581196582</v>
      </c>
      <c r="E36">
        <f>D36/100*25</f>
        <v>264.52991452991455</v>
      </c>
    </row>
    <row r="37" spans="2:5">
      <c r="B37" t="s">
        <v>325</v>
      </c>
      <c r="C37" t="s">
        <v>328</v>
      </c>
      <c r="D37">
        <f>V29+Y29+AB29+AE29+AH29+AK29+AN29+AQ29+AT29+AW29+AZ29+BC29+BF29+BI29+BL29+BO29+BR29+BU29/18</f>
        <v>616.66666666666652</v>
      </c>
      <c r="E37">
        <f t="shared" ref="E37:E38" si="3">D37/100*25</f>
        <v>154.16666666666663</v>
      </c>
    </row>
    <row r="38" spans="2:5">
      <c r="B38" t="s">
        <v>326</v>
      </c>
      <c r="C38" t="s">
        <v>328</v>
      </c>
      <c r="D38">
        <f>W29+Z29+AC29+AF29+AI29+AL29+AO29+AR29+AU29+AX29+BA29+BD29+BG29+BJ29+BM29+BP29+BS29+BV29/18</f>
        <v>38.46153846153846</v>
      </c>
      <c r="E38">
        <f t="shared" si="3"/>
        <v>9.615384615384615</v>
      </c>
    </row>
    <row r="40" spans="2:5">
      <c r="B40" t="s">
        <v>324</v>
      </c>
      <c r="C40" t="s">
        <v>329</v>
      </c>
      <c r="D40" s="15">
        <f>BW29+BZ29+CC29+CF29+CI29+CL29/6</f>
        <v>424.35897435897436</v>
      </c>
      <c r="E40">
        <f>D40/100*25</f>
        <v>106.08974358974359</v>
      </c>
    </row>
    <row r="41" spans="2:5">
      <c r="B41" t="s">
        <v>325</v>
      </c>
      <c r="C41" t="s">
        <v>329</v>
      </c>
      <c r="D41">
        <f>BX29+CA29+CD29+CG29+CJ29+CM29/6</f>
        <v>76.92307692307692</v>
      </c>
      <c r="E41">
        <f t="shared" ref="E41:E42" si="4">D41/100*25</f>
        <v>19.23076923076923</v>
      </c>
    </row>
    <row r="42" spans="2:5">
      <c r="B42" t="s">
        <v>326</v>
      </c>
      <c r="C42" t="s">
        <v>329</v>
      </c>
      <c r="D42">
        <f>BY29+CB29+CE29+CH29+CK29+CN29/6</f>
        <v>15.384615384615383</v>
      </c>
      <c r="E42">
        <f t="shared" si="4"/>
        <v>3.8461538461538458</v>
      </c>
    </row>
    <row r="44" spans="2:5">
      <c r="B44" t="s">
        <v>324</v>
      </c>
      <c r="C44" t="s">
        <v>330</v>
      </c>
      <c r="D44">
        <f>CO29+CR29+CU29+CX29+DA29+DD29+DG29+DJ29+DM29+DP29+DS29+DV29+DY29+EB29+EE29+EH29+EK29+EN29+EQ29+ET29+EW29+EZ29+FC29+FF29+FI29+FL29+FO29+FR29+FU29+FX29/30</f>
        <v>807.69230769230762</v>
      </c>
      <c r="E44">
        <f>D44/100*25</f>
        <v>201.92307692307691</v>
      </c>
    </row>
    <row r="45" spans="2:5">
      <c r="B45" t="s">
        <v>325</v>
      </c>
      <c r="C45" t="s">
        <v>330</v>
      </c>
      <c r="D45">
        <f>CP29+CS29+CV29+CY29+DB29+DE29+DH29+DK29+DN29+DQ29+DT29+DW29+DZ29+EC29+EF29+EI29+EL29+EO29+ER29+EU29+EX29+FA29+FD29+FG29+FJ29+FM29+FP29+FS29+FV29+FY29/30</f>
        <v>176.92307692307691</v>
      </c>
      <c r="E45">
        <f t="shared" ref="E45:E46" si="5">D45/100*25</f>
        <v>44.230769230769226</v>
      </c>
    </row>
    <row r="46" spans="2:5">
      <c r="B46" t="s">
        <v>326</v>
      </c>
      <c r="C46" t="s">
        <v>330</v>
      </c>
      <c r="D46">
        <f>CQ29+CT29+CW29+CZ29+DC29+DF29+DI29+DL29+DO29+DR29+DU29+DX29+EA29+ED29+EG29+EJ29+EM29+EP29+ES29+EV29+EY29+FB29+FE29+FH29+FK29+FN29+FQ29+FT29+FW29+FZ29/30</f>
        <v>0</v>
      </c>
      <c r="E46">
        <f t="shared" si="5"/>
        <v>0</v>
      </c>
    </row>
    <row r="48" spans="2:5">
      <c r="B48" t="s">
        <v>324</v>
      </c>
      <c r="C48" t="s">
        <v>331</v>
      </c>
      <c r="D48" s="15">
        <f>GA29+GD29+GG29+GJ29+GM29+GP29/6</f>
        <v>0</v>
      </c>
      <c r="E48">
        <f>D48/100*25</f>
        <v>0</v>
      </c>
    </row>
    <row r="49" spans="2:5">
      <c r="B49" t="s">
        <v>325</v>
      </c>
      <c r="C49" t="s">
        <v>331</v>
      </c>
      <c r="D49">
        <f>GB29+GE29+GH29+GK29+GN29+GQ29/6</f>
        <v>0</v>
      </c>
      <c r="E49">
        <f t="shared" ref="E49:E50" si="6">D49/100*25</f>
        <v>0</v>
      </c>
    </row>
    <row r="50" spans="2:5">
      <c r="B50" t="s">
        <v>326</v>
      </c>
      <c r="C50" t="s">
        <v>331</v>
      </c>
      <c r="D50">
        <f>GC29+GF29+GI29+GL29+GO29+GR29/6</f>
        <v>0</v>
      </c>
      <c r="E50">
        <f t="shared" si="6"/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8:B28"/>
    <mergeCell ref="A29:B2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K43"/>
  <sheetViews>
    <sheetView tabSelected="1" zoomScale="60" zoomScaleNormal="60" workbookViewId="0">
      <selection activeCell="J27" sqref="J27"/>
    </sheetView>
  </sheetViews>
  <sheetFormatPr defaultRowHeight="15"/>
  <cols>
    <col min="2" max="2" width="48.140625" customWidth="1"/>
  </cols>
  <sheetData>
    <row r="1" spans="1:167" ht="15.75">
      <c r="A1" s="6" t="s">
        <v>53</v>
      </c>
      <c r="B1" s="12" t="s">
        <v>172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28" t="s">
        <v>516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7"/>
      <c r="S2" s="7"/>
      <c r="T2" s="7"/>
      <c r="U2" s="7"/>
      <c r="V2" s="7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29" t="s">
        <v>0</v>
      </c>
      <c r="B4" s="29" t="s">
        <v>1</v>
      </c>
      <c r="C4" s="30" t="s">
        <v>19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47" t="s">
        <v>2</v>
      </c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9"/>
      <c r="BK4" s="39" t="s">
        <v>32</v>
      </c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50" t="s">
        <v>41</v>
      </c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2"/>
      <c r="EW4" s="42" t="s">
        <v>47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167" ht="15.75" customHeight="1">
      <c r="A5" s="29"/>
      <c r="B5" s="29"/>
      <c r="C5" s="31" t="s">
        <v>20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 t="s">
        <v>18</v>
      </c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3" t="s">
        <v>3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 t="s">
        <v>224</v>
      </c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1" t="s">
        <v>225</v>
      </c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 t="s">
        <v>58</v>
      </c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41" t="s">
        <v>457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 t="s">
        <v>73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6" t="s">
        <v>85</v>
      </c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1" t="s">
        <v>43</v>
      </c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33" t="s">
        <v>48</v>
      </c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</row>
    <row r="6" spans="1:167" ht="15.75" hidden="1">
      <c r="A6" s="29"/>
      <c r="B6" s="29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29"/>
      <c r="B7" s="29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29"/>
      <c r="B8" s="29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29"/>
      <c r="B9" s="29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29"/>
      <c r="B10" s="29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>
      <c r="A11" s="29"/>
      <c r="B11" s="29"/>
      <c r="C11" s="31" t="s">
        <v>173</v>
      </c>
      <c r="D11" s="31" t="s">
        <v>5</v>
      </c>
      <c r="E11" s="31" t="s">
        <v>6</v>
      </c>
      <c r="F11" s="31" t="s">
        <v>212</v>
      </c>
      <c r="G11" s="31" t="s">
        <v>7</v>
      </c>
      <c r="H11" s="31" t="s">
        <v>8</v>
      </c>
      <c r="I11" s="31" t="s">
        <v>174</v>
      </c>
      <c r="J11" s="31" t="s">
        <v>9</v>
      </c>
      <c r="K11" s="31" t="s">
        <v>10</v>
      </c>
      <c r="L11" s="31" t="s">
        <v>175</v>
      </c>
      <c r="M11" s="31" t="s">
        <v>9</v>
      </c>
      <c r="N11" s="31" t="s">
        <v>10</v>
      </c>
      <c r="O11" s="31" t="s">
        <v>176</v>
      </c>
      <c r="P11" s="31" t="s">
        <v>11</v>
      </c>
      <c r="Q11" s="31" t="s">
        <v>4</v>
      </c>
      <c r="R11" s="31" t="s">
        <v>177</v>
      </c>
      <c r="S11" s="31"/>
      <c r="T11" s="31"/>
      <c r="U11" s="31" t="s">
        <v>416</v>
      </c>
      <c r="V11" s="31"/>
      <c r="W11" s="31"/>
      <c r="X11" s="31" t="s">
        <v>417</v>
      </c>
      <c r="Y11" s="31"/>
      <c r="Z11" s="31"/>
      <c r="AA11" s="33" t="s">
        <v>418</v>
      </c>
      <c r="AB11" s="33"/>
      <c r="AC11" s="33"/>
      <c r="AD11" s="31" t="s">
        <v>178</v>
      </c>
      <c r="AE11" s="31"/>
      <c r="AF11" s="31"/>
      <c r="AG11" s="31" t="s">
        <v>179</v>
      </c>
      <c r="AH11" s="31"/>
      <c r="AI11" s="31"/>
      <c r="AJ11" s="33" t="s">
        <v>180</v>
      </c>
      <c r="AK11" s="33"/>
      <c r="AL11" s="33"/>
      <c r="AM11" s="31" t="s">
        <v>181</v>
      </c>
      <c r="AN11" s="31"/>
      <c r="AO11" s="31"/>
      <c r="AP11" s="31" t="s">
        <v>182</v>
      </c>
      <c r="AQ11" s="31"/>
      <c r="AR11" s="31"/>
      <c r="AS11" s="31" t="s">
        <v>183</v>
      </c>
      <c r="AT11" s="31"/>
      <c r="AU11" s="31"/>
      <c r="AV11" s="31" t="s">
        <v>184</v>
      </c>
      <c r="AW11" s="31"/>
      <c r="AX11" s="31"/>
      <c r="AY11" s="31" t="s">
        <v>213</v>
      </c>
      <c r="AZ11" s="31"/>
      <c r="BA11" s="31"/>
      <c r="BB11" s="31" t="s">
        <v>185</v>
      </c>
      <c r="BC11" s="31"/>
      <c r="BD11" s="31"/>
      <c r="BE11" s="31" t="s">
        <v>440</v>
      </c>
      <c r="BF11" s="31"/>
      <c r="BG11" s="31"/>
      <c r="BH11" s="31" t="s">
        <v>186</v>
      </c>
      <c r="BI11" s="31"/>
      <c r="BJ11" s="31"/>
      <c r="BK11" s="33" t="s">
        <v>187</v>
      </c>
      <c r="BL11" s="33"/>
      <c r="BM11" s="33"/>
      <c r="BN11" s="33" t="s">
        <v>214</v>
      </c>
      <c r="BO11" s="33"/>
      <c r="BP11" s="33"/>
      <c r="BQ11" s="33" t="s">
        <v>188</v>
      </c>
      <c r="BR11" s="33"/>
      <c r="BS11" s="33"/>
      <c r="BT11" s="33" t="s">
        <v>189</v>
      </c>
      <c r="BU11" s="33"/>
      <c r="BV11" s="33"/>
      <c r="BW11" s="33" t="s">
        <v>190</v>
      </c>
      <c r="BX11" s="33"/>
      <c r="BY11" s="33"/>
      <c r="BZ11" s="33" t="s">
        <v>191</v>
      </c>
      <c r="CA11" s="33"/>
      <c r="CB11" s="33"/>
      <c r="CC11" s="33" t="s">
        <v>215</v>
      </c>
      <c r="CD11" s="33"/>
      <c r="CE11" s="33"/>
      <c r="CF11" s="33" t="s">
        <v>192</v>
      </c>
      <c r="CG11" s="33"/>
      <c r="CH11" s="33"/>
      <c r="CI11" s="33" t="s">
        <v>193</v>
      </c>
      <c r="CJ11" s="33"/>
      <c r="CK11" s="33"/>
      <c r="CL11" s="33" t="s">
        <v>194</v>
      </c>
      <c r="CM11" s="33"/>
      <c r="CN11" s="33"/>
      <c r="CO11" s="33" t="s">
        <v>195</v>
      </c>
      <c r="CP11" s="33"/>
      <c r="CQ11" s="33"/>
      <c r="CR11" s="33" t="s">
        <v>196</v>
      </c>
      <c r="CS11" s="33"/>
      <c r="CT11" s="33"/>
      <c r="CU11" s="33" t="s">
        <v>197</v>
      </c>
      <c r="CV11" s="33"/>
      <c r="CW11" s="33"/>
      <c r="CX11" s="33" t="s">
        <v>198</v>
      </c>
      <c r="CY11" s="33"/>
      <c r="CZ11" s="33"/>
      <c r="DA11" s="33" t="s">
        <v>199</v>
      </c>
      <c r="DB11" s="33"/>
      <c r="DC11" s="33"/>
      <c r="DD11" s="33" t="s">
        <v>200</v>
      </c>
      <c r="DE11" s="33"/>
      <c r="DF11" s="33"/>
      <c r="DG11" s="33" t="s">
        <v>216</v>
      </c>
      <c r="DH11" s="33"/>
      <c r="DI11" s="33"/>
      <c r="DJ11" s="33" t="s">
        <v>201</v>
      </c>
      <c r="DK11" s="33"/>
      <c r="DL11" s="33"/>
      <c r="DM11" s="33" t="s">
        <v>202</v>
      </c>
      <c r="DN11" s="33"/>
      <c r="DO11" s="33"/>
      <c r="DP11" s="33" t="s">
        <v>203</v>
      </c>
      <c r="DQ11" s="33"/>
      <c r="DR11" s="33"/>
      <c r="DS11" s="33" t="s">
        <v>204</v>
      </c>
      <c r="DT11" s="33"/>
      <c r="DU11" s="33"/>
      <c r="DV11" s="33" t="s">
        <v>205</v>
      </c>
      <c r="DW11" s="33"/>
      <c r="DX11" s="33"/>
      <c r="DY11" s="33" t="s">
        <v>206</v>
      </c>
      <c r="DZ11" s="33"/>
      <c r="EA11" s="33"/>
      <c r="EB11" s="33" t="s">
        <v>207</v>
      </c>
      <c r="EC11" s="33"/>
      <c r="ED11" s="33"/>
      <c r="EE11" s="33" t="s">
        <v>217</v>
      </c>
      <c r="EF11" s="33"/>
      <c r="EG11" s="33"/>
      <c r="EH11" s="33" t="s">
        <v>218</v>
      </c>
      <c r="EI11" s="33"/>
      <c r="EJ11" s="33"/>
      <c r="EK11" s="33" t="s">
        <v>219</v>
      </c>
      <c r="EL11" s="33"/>
      <c r="EM11" s="33"/>
      <c r="EN11" s="33" t="s">
        <v>220</v>
      </c>
      <c r="EO11" s="33"/>
      <c r="EP11" s="33"/>
      <c r="EQ11" s="33" t="s">
        <v>221</v>
      </c>
      <c r="ER11" s="33"/>
      <c r="ES11" s="33"/>
      <c r="ET11" s="33" t="s">
        <v>222</v>
      </c>
      <c r="EU11" s="33"/>
      <c r="EV11" s="33"/>
      <c r="EW11" s="33" t="s">
        <v>208</v>
      </c>
      <c r="EX11" s="33"/>
      <c r="EY11" s="33"/>
      <c r="EZ11" s="33" t="s">
        <v>223</v>
      </c>
      <c r="FA11" s="33"/>
      <c r="FB11" s="33"/>
      <c r="FC11" s="33" t="s">
        <v>209</v>
      </c>
      <c r="FD11" s="33"/>
      <c r="FE11" s="33"/>
      <c r="FF11" s="33" t="s">
        <v>210</v>
      </c>
      <c r="FG11" s="33"/>
      <c r="FH11" s="33"/>
      <c r="FI11" s="33" t="s">
        <v>211</v>
      </c>
      <c r="FJ11" s="33"/>
      <c r="FK11" s="33"/>
    </row>
    <row r="12" spans="1:167" ht="79.5" customHeight="1">
      <c r="A12" s="29"/>
      <c r="B12" s="29"/>
      <c r="C12" s="32" t="s">
        <v>398</v>
      </c>
      <c r="D12" s="32"/>
      <c r="E12" s="32"/>
      <c r="F12" s="32" t="s">
        <v>402</v>
      </c>
      <c r="G12" s="32"/>
      <c r="H12" s="32"/>
      <c r="I12" s="32" t="s">
        <v>406</v>
      </c>
      <c r="J12" s="32"/>
      <c r="K12" s="32"/>
      <c r="L12" s="32" t="s">
        <v>410</v>
      </c>
      <c r="M12" s="32"/>
      <c r="N12" s="32"/>
      <c r="O12" s="32" t="s">
        <v>412</v>
      </c>
      <c r="P12" s="32"/>
      <c r="Q12" s="32"/>
      <c r="R12" s="32" t="s">
        <v>415</v>
      </c>
      <c r="S12" s="32"/>
      <c r="T12" s="32"/>
      <c r="U12" s="32" t="s">
        <v>230</v>
      </c>
      <c r="V12" s="32"/>
      <c r="W12" s="32"/>
      <c r="X12" s="32" t="s">
        <v>233</v>
      </c>
      <c r="Y12" s="32"/>
      <c r="Z12" s="32"/>
      <c r="AA12" s="32" t="s">
        <v>419</v>
      </c>
      <c r="AB12" s="32"/>
      <c r="AC12" s="32"/>
      <c r="AD12" s="32" t="s">
        <v>423</v>
      </c>
      <c r="AE12" s="32"/>
      <c r="AF12" s="32"/>
      <c r="AG12" s="32" t="s">
        <v>424</v>
      </c>
      <c r="AH12" s="32"/>
      <c r="AI12" s="32"/>
      <c r="AJ12" s="32" t="s">
        <v>428</v>
      </c>
      <c r="AK12" s="32"/>
      <c r="AL12" s="32"/>
      <c r="AM12" s="32" t="s">
        <v>432</v>
      </c>
      <c r="AN12" s="32"/>
      <c r="AO12" s="32"/>
      <c r="AP12" s="32" t="s">
        <v>436</v>
      </c>
      <c r="AQ12" s="32"/>
      <c r="AR12" s="32"/>
      <c r="AS12" s="32" t="s">
        <v>437</v>
      </c>
      <c r="AT12" s="32"/>
      <c r="AU12" s="32"/>
      <c r="AV12" s="32" t="s">
        <v>441</v>
      </c>
      <c r="AW12" s="32"/>
      <c r="AX12" s="32"/>
      <c r="AY12" s="32" t="s">
        <v>442</v>
      </c>
      <c r="AZ12" s="32"/>
      <c r="BA12" s="32"/>
      <c r="BB12" s="32" t="s">
        <v>443</v>
      </c>
      <c r="BC12" s="32"/>
      <c r="BD12" s="32"/>
      <c r="BE12" s="32" t="s">
        <v>444</v>
      </c>
      <c r="BF12" s="32"/>
      <c r="BG12" s="32"/>
      <c r="BH12" s="32" t="s">
        <v>445</v>
      </c>
      <c r="BI12" s="32"/>
      <c r="BJ12" s="32"/>
      <c r="BK12" s="32" t="s">
        <v>246</v>
      </c>
      <c r="BL12" s="32"/>
      <c r="BM12" s="32"/>
      <c r="BN12" s="32" t="s">
        <v>248</v>
      </c>
      <c r="BO12" s="32"/>
      <c r="BP12" s="32"/>
      <c r="BQ12" s="32" t="s">
        <v>449</v>
      </c>
      <c r="BR12" s="32"/>
      <c r="BS12" s="32"/>
      <c r="BT12" s="32" t="s">
        <v>450</v>
      </c>
      <c r="BU12" s="32"/>
      <c r="BV12" s="32"/>
      <c r="BW12" s="32" t="s">
        <v>451</v>
      </c>
      <c r="BX12" s="32"/>
      <c r="BY12" s="32"/>
      <c r="BZ12" s="32" t="s">
        <v>452</v>
      </c>
      <c r="CA12" s="32"/>
      <c r="CB12" s="32"/>
      <c r="CC12" s="32" t="s">
        <v>258</v>
      </c>
      <c r="CD12" s="32"/>
      <c r="CE12" s="32"/>
      <c r="CF12" s="44" t="s">
        <v>261</v>
      </c>
      <c r="CG12" s="44"/>
      <c r="CH12" s="44"/>
      <c r="CI12" s="32" t="s">
        <v>265</v>
      </c>
      <c r="CJ12" s="32"/>
      <c r="CK12" s="32"/>
      <c r="CL12" s="32" t="s">
        <v>493</v>
      </c>
      <c r="CM12" s="32"/>
      <c r="CN12" s="32"/>
      <c r="CO12" s="32" t="s">
        <v>271</v>
      </c>
      <c r="CP12" s="32"/>
      <c r="CQ12" s="32"/>
      <c r="CR12" s="44" t="s">
        <v>274</v>
      </c>
      <c r="CS12" s="44"/>
      <c r="CT12" s="44"/>
      <c r="CU12" s="32" t="s">
        <v>277</v>
      </c>
      <c r="CV12" s="32"/>
      <c r="CW12" s="32"/>
      <c r="CX12" s="32" t="s">
        <v>279</v>
      </c>
      <c r="CY12" s="32"/>
      <c r="CZ12" s="32"/>
      <c r="DA12" s="32" t="s">
        <v>283</v>
      </c>
      <c r="DB12" s="32"/>
      <c r="DC12" s="32"/>
      <c r="DD12" s="44" t="s">
        <v>287</v>
      </c>
      <c r="DE12" s="44"/>
      <c r="DF12" s="44"/>
      <c r="DG12" s="44" t="s">
        <v>289</v>
      </c>
      <c r="DH12" s="44"/>
      <c r="DI12" s="44"/>
      <c r="DJ12" s="44" t="s">
        <v>293</v>
      </c>
      <c r="DK12" s="44"/>
      <c r="DL12" s="44"/>
      <c r="DM12" s="44" t="s">
        <v>297</v>
      </c>
      <c r="DN12" s="44"/>
      <c r="DO12" s="44"/>
      <c r="DP12" s="44" t="s">
        <v>301</v>
      </c>
      <c r="DQ12" s="44"/>
      <c r="DR12" s="44"/>
      <c r="DS12" s="44" t="s">
        <v>304</v>
      </c>
      <c r="DT12" s="44"/>
      <c r="DU12" s="44"/>
      <c r="DV12" s="44" t="s">
        <v>307</v>
      </c>
      <c r="DW12" s="44"/>
      <c r="DX12" s="44"/>
      <c r="DY12" s="44" t="s">
        <v>311</v>
      </c>
      <c r="DZ12" s="44"/>
      <c r="EA12" s="44"/>
      <c r="EB12" s="44" t="s">
        <v>313</v>
      </c>
      <c r="EC12" s="44"/>
      <c r="ED12" s="44"/>
      <c r="EE12" s="44" t="s">
        <v>461</v>
      </c>
      <c r="EF12" s="44"/>
      <c r="EG12" s="44"/>
      <c r="EH12" s="44" t="s">
        <v>315</v>
      </c>
      <c r="EI12" s="44"/>
      <c r="EJ12" s="44"/>
      <c r="EK12" s="44" t="s">
        <v>317</v>
      </c>
      <c r="EL12" s="44"/>
      <c r="EM12" s="44"/>
      <c r="EN12" s="44" t="s">
        <v>470</v>
      </c>
      <c r="EO12" s="44"/>
      <c r="EP12" s="44"/>
      <c r="EQ12" s="44" t="s">
        <v>472</v>
      </c>
      <c r="ER12" s="44"/>
      <c r="ES12" s="44"/>
      <c r="ET12" s="44" t="s">
        <v>319</v>
      </c>
      <c r="EU12" s="44"/>
      <c r="EV12" s="44"/>
      <c r="EW12" s="44" t="s">
        <v>320</v>
      </c>
      <c r="EX12" s="44"/>
      <c r="EY12" s="44"/>
      <c r="EZ12" s="44" t="s">
        <v>476</v>
      </c>
      <c r="FA12" s="44"/>
      <c r="FB12" s="44"/>
      <c r="FC12" s="44" t="s">
        <v>480</v>
      </c>
      <c r="FD12" s="44"/>
      <c r="FE12" s="44"/>
      <c r="FF12" s="44" t="s">
        <v>482</v>
      </c>
      <c r="FG12" s="44"/>
      <c r="FH12" s="44"/>
      <c r="FI12" s="44" t="s">
        <v>486</v>
      </c>
      <c r="FJ12" s="44"/>
      <c r="FK12" s="44"/>
    </row>
    <row r="13" spans="1:167" ht="180">
      <c r="A13" s="29"/>
      <c r="B13" s="45"/>
      <c r="C13" s="16" t="s">
        <v>400</v>
      </c>
      <c r="D13" s="16" t="s">
        <v>399</v>
      </c>
      <c r="E13" s="16" t="s">
        <v>401</v>
      </c>
      <c r="F13" s="16" t="s">
        <v>403</v>
      </c>
      <c r="G13" s="16" t="s">
        <v>404</v>
      </c>
      <c r="H13" s="16" t="s">
        <v>405</v>
      </c>
      <c r="I13" s="16" t="s">
        <v>407</v>
      </c>
      <c r="J13" s="16" t="s">
        <v>408</v>
      </c>
      <c r="K13" s="16" t="s">
        <v>409</v>
      </c>
      <c r="L13" s="16" t="s">
        <v>411</v>
      </c>
      <c r="M13" s="16" t="s">
        <v>227</v>
      </c>
      <c r="N13" s="16" t="s">
        <v>92</v>
      </c>
      <c r="O13" s="16" t="s">
        <v>413</v>
      </c>
      <c r="P13" s="16" t="s">
        <v>414</v>
      </c>
      <c r="Q13" s="16" t="s">
        <v>226</v>
      </c>
      <c r="R13" s="16" t="s">
        <v>29</v>
      </c>
      <c r="S13" s="16" t="s">
        <v>30</v>
      </c>
      <c r="T13" s="16" t="s">
        <v>102</v>
      </c>
      <c r="U13" s="16" t="s">
        <v>231</v>
      </c>
      <c r="V13" s="16" t="s">
        <v>232</v>
      </c>
      <c r="W13" s="16" t="s">
        <v>24</v>
      </c>
      <c r="X13" s="16" t="s">
        <v>234</v>
      </c>
      <c r="Y13" s="16" t="s">
        <v>235</v>
      </c>
      <c r="Z13" s="16" t="s">
        <v>236</v>
      </c>
      <c r="AA13" s="16" t="s">
        <v>420</v>
      </c>
      <c r="AB13" s="16" t="s">
        <v>421</v>
      </c>
      <c r="AC13" s="16" t="s">
        <v>422</v>
      </c>
      <c r="AD13" s="16" t="s">
        <v>29</v>
      </c>
      <c r="AE13" s="16" t="s">
        <v>240</v>
      </c>
      <c r="AF13" s="16" t="s">
        <v>31</v>
      </c>
      <c r="AG13" s="16" t="s">
        <v>425</v>
      </c>
      <c r="AH13" s="16" t="s">
        <v>426</v>
      </c>
      <c r="AI13" s="16" t="s">
        <v>427</v>
      </c>
      <c r="AJ13" s="16" t="s">
        <v>429</v>
      </c>
      <c r="AK13" s="16" t="s">
        <v>430</v>
      </c>
      <c r="AL13" s="16" t="s">
        <v>431</v>
      </c>
      <c r="AM13" s="16" t="s">
        <v>433</v>
      </c>
      <c r="AN13" s="16" t="s">
        <v>434</v>
      </c>
      <c r="AO13" s="16" t="s">
        <v>435</v>
      </c>
      <c r="AP13" s="16" t="s">
        <v>111</v>
      </c>
      <c r="AQ13" s="16" t="s">
        <v>112</v>
      </c>
      <c r="AR13" s="16" t="s">
        <v>102</v>
      </c>
      <c r="AS13" s="16" t="s">
        <v>438</v>
      </c>
      <c r="AT13" s="16" t="s">
        <v>241</v>
      </c>
      <c r="AU13" s="16" t="s">
        <v>439</v>
      </c>
      <c r="AV13" s="16" t="s">
        <v>29</v>
      </c>
      <c r="AW13" s="16" t="s">
        <v>30</v>
      </c>
      <c r="AX13" s="16" t="s">
        <v>102</v>
      </c>
      <c r="AY13" s="16" t="s">
        <v>26</v>
      </c>
      <c r="AZ13" s="16" t="s">
        <v>170</v>
      </c>
      <c r="BA13" s="16" t="s">
        <v>28</v>
      </c>
      <c r="BB13" s="16" t="s">
        <v>242</v>
      </c>
      <c r="BC13" s="16" t="s">
        <v>243</v>
      </c>
      <c r="BD13" s="16" t="s">
        <v>244</v>
      </c>
      <c r="BE13" s="16" t="s">
        <v>237</v>
      </c>
      <c r="BF13" s="16" t="s">
        <v>238</v>
      </c>
      <c r="BG13" s="16" t="s">
        <v>239</v>
      </c>
      <c r="BH13" s="16" t="s">
        <v>270</v>
      </c>
      <c r="BI13" s="16" t="s">
        <v>112</v>
      </c>
      <c r="BJ13" s="16" t="s">
        <v>245</v>
      </c>
      <c r="BK13" s="16" t="s">
        <v>247</v>
      </c>
      <c r="BL13" s="16" t="s">
        <v>150</v>
      </c>
      <c r="BM13" s="16" t="s">
        <v>149</v>
      </c>
      <c r="BN13" s="16" t="s">
        <v>446</v>
      </c>
      <c r="BO13" s="16" t="s">
        <v>447</v>
      </c>
      <c r="BP13" s="16" t="s">
        <v>448</v>
      </c>
      <c r="BQ13" s="16" t="s">
        <v>249</v>
      </c>
      <c r="BR13" s="16" t="s">
        <v>250</v>
      </c>
      <c r="BS13" s="16" t="s">
        <v>117</v>
      </c>
      <c r="BT13" s="16" t="s">
        <v>251</v>
      </c>
      <c r="BU13" s="16" t="s">
        <v>252</v>
      </c>
      <c r="BV13" s="16" t="s">
        <v>253</v>
      </c>
      <c r="BW13" s="16" t="s">
        <v>254</v>
      </c>
      <c r="BX13" s="16" t="s">
        <v>255</v>
      </c>
      <c r="BY13" s="16" t="s">
        <v>256</v>
      </c>
      <c r="BZ13" s="16" t="s">
        <v>35</v>
      </c>
      <c r="CA13" s="16" t="s">
        <v>36</v>
      </c>
      <c r="CB13" s="16" t="s">
        <v>257</v>
      </c>
      <c r="CC13" s="16" t="s">
        <v>259</v>
      </c>
      <c r="CD13" s="16" t="s">
        <v>166</v>
      </c>
      <c r="CE13" s="16" t="s">
        <v>260</v>
      </c>
      <c r="CF13" s="17" t="s">
        <v>262</v>
      </c>
      <c r="CG13" s="17" t="s">
        <v>263</v>
      </c>
      <c r="CH13" s="17" t="s">
        <v>264</v>
      </c>
      <c r="CI13" s="16" t="s">
        <v>266</v>
      </c>
      <c r="CJ13" s="16" t="s">
        <v>267</v>
      </c>
      <c r="CK13" s="16" t="s">
        <v>268</v>
      </c>
      <c r="CL13" s="16" t="s">
        <v>269</v>
      </c>
      <c r="CM13" s="16" t="s">
        <v>453</v>
      </c>
      <c r="CN13" s="16" t="s">
        <v>454</v>
      </c>
      <c r="CO13" s="16" t="s">
        <v>272</v>
      </c>
      <c r="CP13" s="16" t="s">
        <v>107</v>
      </c>
      <c r="CQ13" s="16" t="s">
        <v>37</v>
      </c>
      <c r="CR13" s="17" t="s">
        <v>275</v>
      </c>
      <c r="CS13" s="17" t="s">
        <v>44</v>
      </c>
      <c r="CT13" s="17" t="s">
        <v>276</v>
      </c>
      <c r="CU13" s="16" t="s">
        <v>278</v>
      </c>
      <c r="CV13" s="16" t="s">
        <v>455</v>
      </c>
      <c r="CW13" s="16" t="s">
        <v>456</v>
      </c>
      <c r="CX13" s="16" t="s">
        <v>280</v>
      </c>
      <c r="CY13" s="16" t="s">
        <v>281</v>
      </c>
      <c r="CZ13" s="16" t="s">
        <v>282</v>
      </c>
      <c r="DA13" s="16" t="s">
        <v>284</v>
      </c>
      <c r="DB13" s="16" t="s">
        <v>285</v>
      </c>
      <c r="DC13" s="16" t="s">
        <v>286</v>
      </c>
      <c r="DD13" s="17" t="s">
        <v>266</v>
      </c>
      <c r="DE13" s="17" t="s">
        <v>288</v>
      </c>
      <c r="DF13" s="17" t="s">
        <v>273</v>
      </c>
      <c r="DG13" s="17" t="s">
        <v>290</v>
      </c>
      <c r="DH13" s="17" t="s">
        <v>291</v>
      </c>
      <c r="DI13" s="17" t="s">
        <v>292</v>
      </c>
      <c r="DJ13" s="17" t="s">
        <v>294</v>
      </c>
      <c r="DK13" s="17" t="s">
        <v>295</v>
      </c>
      <c r="DL13" s="17" t="s">
        <v>296</v>
      </c>
      <c r="DM13" s="17" t="s">
        <v>298</v>
      </c>
      <c r="DN13" s="17" t="s">
        <v>299</v>
      </c>
      <c r="DO13" s="17" t="s">
        <v>300</v>
      </c>
      <c r="DP13" s="17" t="s">
        <v>494</v>
      </c>
      <c r="DQ13" s="17" t="s">
        <v>302</v>
      </c>
      <c r="DR13" s="17" t="s">
        <v>303</v>
      </c>
      <c r="DS13" s="17" t="s">
        <v>305</v>
      </c>
      <c r="DT13" s="17" t="s">
        <v>306</v>
      </c>
      <c r="DU13" s="17" t="s">
        <v>133</v>
      </c>
      <c r="DV13" s="17" t="s">
        <v>308</v>
      </c>
      <c r="DW13" s="17" t="s">
        <v>309</v>
      </c>
      <c r="DX13" s="17" t="s">
        <v>310</v>
      </c>
      <c r="DY13" s="17" t="s">
        <v>229</v>
      </c>
      <c r="DZ13" s="17" t="s">
        <v>312</v>
      </c>
      <c r="EA13" s="17" t="s">
        <v>458</v>
      </c>
      <c r="EB13" s="17" t="s">
        <v>314</v>
      </c>
      <c r="EC13" s="17" t="s">
        <v>459</v>
      </c>
      <c r="ED13" s="17" t="s">
        <v>460</v>
      </c>
      <c r="EE13" s="17" t="s">
        <v>462</v>
      </c>
      <c r="EF13" s="17" t="s">
        <v>463</v>
      </c>
      <c r="EG13" s="17" t="s">
        <v>464</v>
      </c>
      <c r="EH13" s="17" t="s">
        <v>26</v>
      </c>
      <c r="EI13" s="17" t="s">
        <v>465</v>
      </c>
      <c r="EJ13" s="17" t="s">
        <v>28</v>
      </c>
      <c r="EK13" s="17" t="s">
        <v>466</v>
      </c>
      <c r="EL13" s="17" t="s">
        <v>467</v>
      </c>
      <c r="EM13" s="17" t="s">
        <v>468</v>
      </c>
      <c r="EN13" s="17" t="s">
        <v>469</v>
      </c>
      <c r="EO13" s="17" t="s">
        <v>471</v>
      </c>
      <c r="EP13" s="17" t="s">
        <v>318</v>
      </c>
      <c r="EQ13" s="17" t="s">
        <v>50</v>
      </c>
      <c r="ER13" s="17" t="s">
        <v>105</v>
      </c>
      <c r="ES13" s="17" t="s">
        <v>106</v>
      </c>
      <c r="ET13" s="17" t="s">
        <v>475</v>
      </c>
      <c r="EU13" s="17" t="s">
        <v>473</v>
      </c>
      <c r="EV13" s="17" t="s">
        <v>474</v>
      </c>
      <c r="EW13" s="17" t="s">
        <v>322</v>
      </c>
      <c r="EX13" s="17" t="s">
        <v>321</v>
      </c>
      <c r="EY13" s="17" t="s">
        <v>104</v>
      </c>
      <c r="EZ13" s="17" t="s">
        <v>477</v>
      </c>
      <c r="FA13" s="17" t="s">
        <v>478</v>
      </c>
      <c r="FB13" s="17" t="s">
        <v>479</v>
      </c>
      <c r="FC13" s="17" t="s">
        <v>228</v>
      </c>
      <c r="FD13" s="17" t="s">
        <v>481</v>
      </c>
      <c r="FE13" s="17" t="s">
        <v>167</v>
      </c>
      <c r="FF13" s="17" t="s">
        <v>483</v>
      </c>
      <c r="FG13" s="17" t="s">
        <v>484</v>
      </c>
      <c r="FH13" s="17" t="s">
        <v>485</v>
      </c>
      <c r="FI13" s="17" t="s">
        <v>487</v>
      </c>
      <c r="FJ13" s="17" t="s">
        <v>488</v>
      </c>
      <c r="FK13" s="17" t="s">
        <v>489</v>
      </c>
    </row>
    <row r="14" spans="1:167" ht="19.5" customHeight="1">
      <c r="A14" s="23">
        <v>1</v>
      </c>
      <c r="B14" s="27" t="s">
        <v>509</v>
      </c>
      <c r="C14" s="25">
        <v>1</v>
      </c>
      <c r="D14" s="5"/>
      <c r="E14" s="5"/>
      <c r="F14" s="5">
        <v>1</v>
      </c>
      <c r="G14" s="1"/>
      <c r="H14" s="1"/>
      <c r="I14" s="1">
        <v>1</v>
      </c>
      <c r="J14" s="1"/>
      <c r="K14" s="1"/>
      <c r="L14" s="5">
        <v>1</v>
      </c>
      <c r="M14" s="5"/>
      <c r="N14" s="5"/>
      <c r="O14" s="5">
        <v>1</v>
      </c>
      <c r="P14" s="1"/>
      <c r="Q14" s="1"/>
      <c r="R14" s="1">
        <v>1</v>
      </c>
      <c r="S14" s="1"/>
      <c r="T14" s="1"/>
      <c r="U14" s="11">
        <v>1</v>
      </c>
      <c r="V14" s="11"/>
      <c r="W14" s="11"/>
      <c r="X14" s="11">
        <v>1</v>
      </c>
      <c r="Y14" s="11"/>
      <c r="Z14" s="11"/>
      <c r="AA14" s="11">
        <v>1</v>
      </c>
      <c r="AB14" s="11"/>
      <c r="AC14" s="11"/>
      <c r="AD14" s="13">
        <v>1</v>
      </c>
      <c r="AE14" s="13"/>
      <c r="AF14" s="13"/>
      <c r="AG14" s="11"/>
      <c r="AH14" s="11">
        <v>1</v>
      </c>
      <c r="AI14" s="11"/>
      <c r="AJ14" s="11">
        <v>1</v>
      </c>
      <c r="AK14" s="11"/>
      <c r="AL14" s="11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/>
      <c r="BC14" s="13">
        <v>1</v>
      </c>
      <c r="BD14" s="13"/>
      <c r="BF14" s="13">
        <v>1</v>
      </c>
      <c r="BG14" s="13"/>
      <c r="BH14" s="13">
        <v>1</v>
      </c>
      <c r="BI14" s="13"/>
      <c r="BJ14" s="13"/>
      <c r="BK14" s="13">
        <v>1</v>
      </c>
      <c r="BL14" s="13"/>
      <c r="BM14" s="13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13"/>
      <c r="CB14" s="13"/>
      <c r="CC14" s="5">
        <v>1</v>
      </c>
      <c r="CD14" s="5"/>
      <c r="CE14" s="5"/>
      <c r="CF14" s="5">
        <v>1</v>
      </c>
      <c r="CG14" s="1"/>
      <c r="CH14" s="1"/>
      <c r="CI14" s="1">
        <v>1</v>
      </c>
      <c r="CJ14" s="1"/>
      <c r="CK14" s="1"/>
      <c r="CL14" s="5">
        <v>1</v>
      </c>
      <c r="CM14" s="5"/>
      <c r="CN14" s="5"/>
      <c r="CO14" s="5">
        <v>1</v>
      </c>
      <c r="CP14" s="1"/>
      <c r="CQ14" s="1"/>
      <c r="CR14" s="1">
        <v>1</v>
      </c>
      <c r="CS14" s="1"/>
      <c r="CT14" s="1"/>
      <c r="CU14" s="11">
        <v>1</v>
      </c>
      <c r="CV14" s="11"/>
      <c r="CW14" s="11"/>
      <c r="CX14" s="11">
        <v>1</v>
      </c>
      <c r="CY14" s="11"/>
      <c r="CZ14" s="11"/>
      <c r="DA14" s="11">
        <v>1</v>
      </c>
      <c r="DB14" s="11"/>
      <c r="DC14" s="11"/>
      <c r="DD14" s="13">
        <v>1</v>
      </c>
      <c r="DE14" s="13"/>
      <c r="DF14" s="13"/>
      <c r="DG14" s="11"/>
      <c r="DH14" s="11">
        <v>1</v>
      </c>
      <c r="DI14" s="11"/>
      <c r="DJ14" s="11">
        <v>1</v>
      </c>
      <c r="DK14" s="11"/>
      <c r="DL14" s="11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/>
      <c r="EC14" s="13">
        <v>1</v>
      </c>
      <c r="ED14" s="13"/>
      <c r="EF14" s="13">
        <v>1</v>
      </c>
      <c r="EG14" s="13"/>
      <c r="EH14" s="13">
        <v>1</v>
      </c>
      <c r="EI14" s="13"/>
      <c r="EJ14" s="13"/>
      <c r="EK14" s="13">
        <v>1</v>
      </c>
      <c r="EL14" s="13"/>
      <c r="EM14" s="13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13"/>
      <c r="FB14" s="13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9.5" customHeight="1">
      <c r="A15" s="24">
        <v>2</v>
      </c>
      <c r="B15" s="27" t="s">
        <v>510</v>
      </c>
      <c r="C15" s="26">
        <v>1</v>
      </c>
      <c r="D15" s="19"/>
      <c r="E15" s="19"/>
      <c r="F15" s="19">
        <v>1</v>
      </c>
      <c r="G15" s="1"/>
      <c r="H15" s="1"/>
      <c r="I15" s="1">
        <v>1</v>
      </c>
      <c r="J15" s="1"/>
      <c r="K15" s="1"/>
      <c r="L15" s="19">
        <v>1</v>
      </c>
      <c r="M15" s="19"/>
      <c r="N15" s="19"/>
      <c r="O15" s="19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4">
        <v>1</v>
      </c>
      <c r="AE15" s="4"/>
      <c r="AF15" s="4"/>
      <c r="AG15" s="1"/>
      <c r="AH15" s="1">
        <v>1</v>
      </c>
      <c r="AI15" s="1"/>
      <c r="AJ15" s="1">
        <v>1</v>
      </c>
      <c r="AK15" s="1"/>
      <c r="AL15" s="1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19">
        <v>1</v>
      </c>
      <c r="CD15" s="19"/>
      <c r="CE15" s="19"/>
      <c r="CF15" s="19">
        <v>1</v>
      </c>
      <c r="CG15" s="1"/>
      <c r="CH15" s="1"/>
      <c r="CI15" s="1">
        <v>1</v>
      </c>
      <c r="CJ15" s="1"/>
      <c r="CK15" s="1"/>
      <c r="CL15" s="19">
        <v>1</v>
      </c>
      <c r="CM15" s="19"/>
      <c r="CN15" s="19"/>
      <c r="CO15" s="19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4">
        <v>1</v>
      </c>
      <c r="DE15" s="4"/>
      <c r="DF15" s="4"/>
      <c r="DG15" s="1"/>
      <c r="DH15" s="1">
        <v>1</v>
      </c>
      <c r="DI15" s="1"/>
      <c r="DJ15" s="1">
        <v>1</v>
      </c>
      <c r="DK15" s="1"/>
      <c r="DL15" s="1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9.5" customHeight="1">
      <c r="A16" s="24">
        <v>3</v>
      </c>
      <c r="B16" s="27" t="s">
        <v>511</v>
      </c>
      <c r="C16" s="26">
        <v>1</v>
      </c>
      <c r="D16" s="19"/>
      <c r="E16" s="19"/>
      <c r="F16" s="19">
        <v>1</v>
      </c>
      <c r="G16" s="1"/>
      <c r="H16" s="1"/>
      <c r="I16" s="1">
        <v>1</v>
      </c>
      <c r="J16" s="1"/>
      <c r="K16" s="1"/>
      <c r="L16" s="19">
        <v>1</v>
      </c>
      <c r="M16" s="19"/>
      <c r="N16" s="19"/>
      <c r="O16" s="19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>
        <v>1</v>
      </c>
      <c r="AC16" s="1"/>
      <c r="AD16" s="4">
        <v>1</v>
      </c>
      <c r="AE16" s="4"/>
      <c r="AF16" s="4"/>
      <c r="AG16" s="1"/>
      <c r="AH16" s="1">
        <v>1</v>
      </c>
      <c r="AI16" s="1"/>
      <c r="AJ16" s="1">
        <v>1</v>
      </c>
      <c r="AK16" s="1"/>
      <c r="AL16" s="1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13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19">
        <v>1</v>
      </c>
      <c r="CD16" s="19"/>
      <c r="CE16" s="19"/>
      <c r="CF16" s="19">
        <v>1</v>
      </c>
      <c r="CG16" s="1"/>
      <c r="CH16" s="1"/>
      <c r="CI16" s="1">
        <v>1</v>
      </c>
      <c r="CJ16" s="1"/>
      <c r="CK16" s="1"/>
      <c r="CL16" s="19">
        <v>1</v>
      </c>
      <c r="CM16" s="19"/>
      <c r="CN16" s="19"/>
      <c r="CO16" s="19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/>
      <c r="DB16" s="1">
        <v>1</v>
      </c>
      <c r="DC16" s="1"/>
      <c r="DD16" s="4">
        <v>1</v>
      </c>
      <c r="DE16" s="4"/>
      <c r="DF16" s="4"/>
      <c r="DG16" s="1"/>
      <c r="DH16" s="1">
        <v>1</v>
      </c>
      <c r="DI16" s="1"/>
      <c r="DJ16" s="1">
        <v>1</v>
      </c>
      <c r="DK16" s="1"/>
      <c r="DL16" s="1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13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9.5" customHeight="1">
      <c r="A17" s="24">
        <v>4</v>
      </c>
      <c r="B17" s="27" t="s">
        <v>512</v>
      </c>
      <c r="C17" s="26">
        <v>1</v>
      </c>
      <c r="D17" s="19"/>
      <c r="E17" s="19"/>
      <c r="F17" s="19">
        <v>1</v>
      </c>
      <c r="G17" s="1"/>
      <c r="H17" s="1"/>
      <c r="I17" s="1">
        <v>1</v>
      </c>
      <c r="J17" s="1"/>
      <c r="K17" s="1"/>
      <c r="L17" s="19">
        <v>1</v>
      </c>
      <c r="M17" s="19"/>
      <c r="N17" s="19"/>
      <c r="O17" s="19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4">
        <v>1</v>
      </c>
      <c r="AE17" s="4"/>
      <c r="AF17" s="4"/>
      <c r="AG17" s="1"/>
      <c r="AH17" s="1">
        <v>1</v>
      </c>
      <c r="AI17" s="1"/>
      <c r="AJ17" s="1">
        <v>1</v>
      </c>
      <c r="AK17" s="1"/>
      <c r="AL17" s="1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19">
        <v>1</v>
      </c>
      <c r="CD17" s="19"/>
      <c r="CE17" s="19"/>
      <c r="CF17" s="19">
        <v>1</v>
      </c>
      <c r="CG17" s="1"/>
      <c r="CH17" s="1"/>
      <c r="CI17" s="1">
        <v>1</v>
      </c>
      <c r="CJ17" s="1"/>
      <c r="CK17" s="1"/>
      <c r="CL17" s="19">
        <v>1</v>
      </c>
      <c r="CM17" s="19"/>
      <c r="CN17" s="19"/>
      <c r="CO17" s="19">
        <v>1</v>
      </c>
      <c r="CP17" s="1"/>
      <c r="CQ17" s="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/>
      <c r="DB17" s="1">
        <v>1</v>
      </c>
      <c r="DC17" s="1"/>
      <c r="DD17" s="4">
        <v>1</v>
      </c>
      <c r="DE17" s="4"/>
      <c r="DF17" s="4"/>
      <c r="DG17" s="1"/>
      <c r="DH17" s="1">
        <v>1</v>
      </c>
      <c r="DI17" s="1"/>
      <c r="DJ17" s="1">
        <v>1</v>
      </c>
      <c r="DK17" s="1"/>
      <c r="DL17" s="1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9.5" customHeight="1">
      <c r="A18" s="24">
        <v>5</v>
      </c>
      <c r="B18" s="27" t="s">
        <v>513</v>
      </c>
      <c r="C18" s="26">
        <v>1</v>
      </c>
      <c r="D18" s="19"/>
      <c r="E18" s="19"/>
      <c r="F18" s="19">
        <v>1</v>
      </c>
      <c r="G18" s="1"/>
      <c r="H18" s="1"/>
      <c r="I18" s="1">
        <v>1</v>
      </c>
      <c r="J18" s="1"/>
      <c r="K18" s="1"/>
      <c r="L18" s="19">
        <v>1</v>
      </c>
      <c r="M18" s="19"/>
      <c r="N18" s="19"/>
      <c r="O18" s="19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4"/>
      <c r="AE18" s="4">
        <v>1</v>
      </c>
      <c r="AF18" s="4"/>
      <c r="AG18" s="1"/>
      <c r="AH18" s="1">
        <v>1</v>
      </c>
      <c r="AI18" s="1"/>
      <c r="AJ18" s="1">
        <v>1</v>
      </c>
      <c r="AK18" s="1"/>
      <c r="AL18" s="1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19">
        <v>1</v>
      </c>
      <c r="CD18" s="19"/>
      <c r="CE18" s="19"/>
      <c r="CF18" s="19">
        <v>1</v>
      </c>
      <c r="CG18" s="1"/>
      <c r="CH18" s="1"/>
      <c r="CI18" s="1">
        <v>1</v>
      </c>
      <c r="CJ18" s="1"/>
      <c r="CK18" s="1"/>
      <c r="CL18" s="19">
        <v>1</v>
      </c>
      <c r="CM18" s="19"/>
      <c r="CN18" s="19"/>
      <c r="CO18" s="19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/>
      <c r="DB18" s="1">
        <v>1</v>
      </c>
      <c r="DC18" s="1"/>
      <c r="DD18" s="4"/>
      <c r="DE18" s="4">
        <v>1</v>
      </c>
      <c r="DF18" s="4"/>
      <c r="DG18" s="1"/>
      <c r="DH18" s="1">
        <v>1</v>
      </c>
      <c r="DI18" s="1"/>
      <c r="DJ18" s="1">
        <v>1</v>
      </c>
      <c r="DK18" s="1"/>
      <c r="DL18" s="1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19.5" customHeight="1">
      <c r="A19" s="24">
        <v>6</v>
      </c>
      <c r="B19" s="27" t="s">
        <v>514</v>
      </c>
      <c r="C19" s="26">
        <v>1</v>
      </c>
      <c r="D19" s="19"/>
      <c r="E19" s="19"/>
      <c r="F19" s="19">
        <v>1</v>
      </c>
      <c r="G19" s="1"/>
      <c r="H19" s="1"/>
      <c r="I19" s="1">
        <v>1</v>
      </c>
      <c r="J19" s="1"/>
      <c r="K19" s="1"/>
      <c r="L19" s="19">
        <v>1</v>
      </c>
      <c r="M19" s="19"/>
      <c r="N19" s="19"/>
      <c r="O19" s="19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>
        <v>1</v>
      </c>
      <c r="AC19" s="1"/>
      <c r="AD19" s="4"/>
      <c r="AE19" s="4">
        <v>1</v>
      </c>
      <c r="AF19" s="4"/>
      <c r="AG19" s="1"/>
      <c r="AH19" s="1">
        <v>1</v>
      </c>
      <c r="AI19" s="1"/>
      <c r="AJ19" s="1">
        <v>1</v>
      </c>
      <c r="AK19" s="1"/>
      <c r="AL19" s="1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19">
        <v>1</v>
      </c>
      <c r="CD19" s="19"/>
      <c r="CE19" s="19"/>
      <c r="CF19" s="19">
        <v>1</v>
      </c>
      <c r="CG19" s="1"/>
      <c r="CH19" s="1"/>
      <c r="CI19" s="1">
        <v>1</v>
      </c>
      <c r="CJ19" s="1"/>
      <c r="CK19" s="1"/>
      <c r="CL19" s="19">
        <v>1</v>
      </c>
      <c r="CM19" s="19"/>
      <c r="CN19" s="19"/>
      <c r="CO19" s="19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/>
      <c r="DB19" s="1">
        <v>1</v>
      </c>
      <c r="DC19" s="1"/>
      <c r="DD19" s="4"/>
      <c r="DE19" s="4">
        <v>1</v>
      </c>
      <c r="DF19" s="4"/>
      <c r="DG19" s="1"/>
      <c r="DH19" s="1">
        <v>1</v>
      </c>
      <c r="DI19" s="1"/>
      <c r="DJ19" s="1">
        <v>1</v>
      </c>
      <c r="DK19" s="1"/>
      <c r="DL19" s="1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</row>
    <row r="20" spans="1:167" ht="19.5" customHeight="1">
      <c r="A20" s="24">
        <v>7</v>
      </c>
      <c r="B20" s="27" t="s">
        <v>515</v>
      </c>
      <c r="C20" s="26">
        <v>1</v>
      </c>
      <c r="D20" s="19"/>
      <c r="E20" s="19"/>
      <c r="F20" s="19">
        <v>1</v>
      </c>
      <c r="G20" s="1"/>
      <c r="H20" s="1"/>
      <c r="I20" s="1">
        <v>1</v>
      </c>
      <c r="J20" s="1"/>
      <c r="K20" s="1"/>
      <c r="L20" s="19">
        <v>1</v>
      </c>
      <c r="M20" s="19"/>
      <c r="N20" s="19"/>
      <c r="O20" s="19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4"/>
      <c r="AE20" s="4">
        <v>1</v>
      </c>
      <c r="AF20" s="4"/>
      <c r="AG20" s="1"/>
      <c r="AH20" s="1">
        <v>1</v>
      </c>
      <c r="AI20" s="1"/>
      <c r="AJ20" s="1">
        <v>1</v>
      </c>
      <c r="AK20" s="1"/>
      <c r="AL20" s="1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19">
        <v>1</v>
      </c>
      <c r="CD20" s="19"/>
      <c r="CE20" s="19"/>
      <c r="CF20" s="19">
        <v>1</v>
      </c>
      <c r="CG20" s="1"/>
      <c r="CH20" s="1"/>
      <c r="CI20" s="1">
        <v>1</v>
      </c>
      <c r="CJ20" s="1"/>
      <c r="CK20" s="1"/>
      <c r="CL20" s="19">
        <v>1</v>
      </c>
      <c r="CM20" s="19"/>
      <c r="CN20" s="19"/>
      <c r="CO20" s="19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4"/>
      <c r="DE20" s="4">
        <v>1</v>
      </c>
      <c r="DF20" s="4"/>
      <c r="DG20" s="1"/>
      <c r="DH20" s="1">
        <v>1</v>
      </c>
      <c r="DI20" s="1"/>
      <c r="DJ20" s="1">
        <v>1</v>
      </c>
      <c r="DK20" s="1"/>
      <c r="DL20" s="1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</row>
    <row r="21" spans="1:167">
      <c r="A21" s="34" t="s">
        <v>171</v>
      </c>
      <c r="B21" s="43"/>
      <c r="C21" s="3">
        <v>7</v>
      </c>
      <c r="D21" s="3">
        <f>SUM(D14:D20)</f>
        <v>0</v>
      </c>
      <c r="E21" s="3">
        <f>SUM(E14:E20)</f>
        <v>0</v>
      </c>
      <c r="F21" s="20">
        <v>7</v>
      </c>
      <c r="G21" s="3">
        <f>SUM(G14:G20)</f>
        <v>0</v>
      </c>
      <c r="H21" s="3">
        <f>SUM(H14:H20)</f>
        <v>0</v>
      </c>
      <c r="I21" s="20">
        <v>7</v>
      </c>
      <c r="J21" s="3">
        <f>SUM(J14:J20)</f>
        <v>0</v>
      </c>
      <c r="K21" s="3">
        <f>SUM(K14:K20)</f>
        <v>0</v>
      </c>
      <c r="L21" s="20">
        <v>7</v>
      </c>
      <c r="M21" s="3">
        <f>SUM(M14:M20)</f>
        <v>0</v>
      </c>
      <c r="N21" s="3">
        <f>SUM(N14:N20)</f>
        <v>0</v>
      </c>
      <c r="O21" s="20">
        <v>7</v>
      </c>
      <c r="P21" s="3">
        <f>SUM(P14:P20)</f>
        <v>0</v>
      </c>
      <c r="Q21" s="3">
        <f>SUM(Q14:Q20)</f>
        <v>0</v>
      </c>
      <c r="R21" s="20">
        <v>7</v>
      </c>
      <c r="S21" s="3">
        <f>SUM(S14:S20)</f>
        <v>0</v>
      </c>
      <c r="T21" s="3">
        <f>SUM(T14:T20)</f>
        <v>0</v>
      </c>
      <c r="U21" s="3">
        <v>7</v>
      </c>
      <c r="V21" s="3">
        <f>SUM(V14:V20)</f>
        <v>0</v>
      </c>
      <c r="W21" s="3">
        <f>SUM(W14:W20)</f>
        <v>0</v>
      </c>
      <c r="X21" s="3">
        <v>7</v>
      </c>
      <c r="Y21" s="3">
        <f>SUM(Y14:Y20)</f>
        <v>0</v>
      </c>
      <c r="Z21" s="3">
        <f>SUM(Z14:Z20)</f>
        <v>0</v>
      </c>
      <c r="AA21" s="3">
        <v>3</v>
      </c>
      <c r="AB21" s="3">
        <f>SUM(AB14:AB20)</f>
        <v>4</v>
      </c>
      <c r="AC21" s="3">
        <f>SUM(AC14:AC20)</f>
        <v>0</v>
      </c>
      <c r="AD21" s="3">
        <v>4</v>
      </c>
      <c r="AE21" s="3">
        <f>SUM(AE14:AE20)</f>
        <v>3</v>
      </c>
      <c r="AF21" s="3">
        <f>SUM(AF14:AF20)</f>
        <v>0</v>
      </c>
      <c r="AG21" s="3">
        <f>SUM(AG14:AG20)</f>
        <v>0</v>
      </c>
      <c r="AH21" s="3">
        <v>7</v>
      </c>
      <c r="AI21" s="3">
        <f>SUM(AI14:AI20)</f>
        <v>0</v>
      </c>
      <c r="AJ21" s="3">
        <f>SUM(AJ14:AJ20)</f>
        <v>7</v>
      </c>
      <c r="AK21" s="3">
        <v>0</v>
      </c>
      <c r="AL21" s="3">
        <f>SUM(AL14:AL20)</f>
        <v>0</v>
      </c>
      <c r="AM21" s="3">
        <v>4</v>
      </c>
      <c r="AN21" s="3">
        <v>3</v>
      </c>
      <c r="AO21" s="3">
        <f>SUM(AO14:AO20)</f>
        <v>0</v>
      </c>
      <c r="AP21" s="3">
        <v>7</v>
      </c>
      <c r="AQ21" s="3">
        <f>SUM(AQ14:AQ20)</f>
        <v>0</v>
      </c>
      <c r="AR21" s="3">
        <f>SUM(AR14:AR20)</f>
        <v>0</v>
      </c>
      <c r="AS21" s="3">
        <v>3</v>
      </c>
      <c r="AT21" s="3">
        <f>SUM(AT14:AT20)</f>
        <v>4</v>
      </c>
      <c r="AU21" s="3">
        <f>SUM(AU14:AU20)</f>
        <v>0</v>
      </c>
      <c r="AV21" s="3">
        <v>5</v>
      </c>
      <c r="AW21" s="3">
        <v>2</v>
      </c>
      <c r="AX21" s="3">
        <f>SUM(AX14:AX20)</f>
        <v>0</v>
      </c>
      <c r="AY21" s="3">
        <v>4</v>
      </c>
      <c r="AZ21" s="3">
        <v>3</v>
      </c>
      <c r="BA21" s="3">
        <f>SUM(BA14:BA20)</f>
        <v>0</v>
      </c>
      <c r="BB21" s="3">
        <v>4</v>
      </c>
      <c r="BC21" s="3">
        <v>3</v>
      </c>
      <c r="BD21" s="3">
        <f>SUM(BD14:BD20)</f>
        <v>0</v>
      </c>
      <c r="BE21" s="3">
        <v>4</v>
      </c>
      <c r="BF21" s="3">
        <v>3</v>
      </c>
      <c r="BG21" s="3">
        <f>SUM(BG14:BG20)</f>
        <v>0</v>
      </c>
      <c r="BH21" s="3">
        <v>7</v>
      </c>
      <c r="BI21" s="3">
        <f>SUM(BI14:BI20)</f>
        <v>0</v>
      </c>
      <c r="BJ21" s="3">
        <f>SUM(BJ14:BJ20)</f>
        <v>0</v>
      </c>
      <c r="BK21" s="3">
        <v>5</v>
      </c>
      <c r="BL21" s="3">
        <v>2</v>
      </c>
      <c r="BM21" s="3">
        <v>5</v>
      </c>
      <c r="BN21" s="3">
        <v>6</v>
      </c>
      <c r="BO21" s="3">
        <v>1</v>
      </c>
      <c r="BP21" s="3">
        <v>0</v>
      </c>
      <c r="BQ21" s="3">
        <v>3</v>
      </c>
      <c r="BR21" s="3">
        <v>4</v>
      </c>
      <c r="BS21" s="3">
        <v>0</v>
      </c>
      <c r="BT21" s="3">
        <v>7</v>
      </c>
      <c r="BU21" s="3">
        <v>0</v>
      </c>
      <c r="BV21" s="3">
        <f>SUM(BV14:BV20)</f>
        <v>0</v>
      </c>
      <c r="BW21" s="3">
        <v>7</v>
      </c>
      <c r="BX21" s="3">
        <v>0</v>
      </c>
      <c r="BY21" s="3">
        <f>SUM(BY14:BY20)</f>
        <v>0</v>
      </c>
      <c r="BZ21" s="3">
        <v>7</v>
      </c>
      <c r="CA21" s="3">
        <v>0</v>
      </c>
      <c r="CB21" s="3">
        <f>SUM(CB14:CB20)</f>
        <v>0</v>
      </c>
      <c r="CC21" s="3">
        <v>7</v>
      </c>
      <c r="CD21" s="3">
        <f>SUM(CD14:CD20)</f>
        <v>0</v>
      </c>
      <c r="CE21" s="3">
        <f>SUM(CE14:CE20)</f>
        <v>0</v>
      </c>
      <c r="CF21" s="3">
        <v>7</v>
      </c>
      <c r="CG21" s="3">
        <f>SUM(CG14:CG20)</f>
        <v>0</v>
      </c>
      <c r="CH21" s="3">
        <f>SUM(CH14:CH20)</f>
        <v>0</v>
      </c>
      <c r="CI21" s="3">
        <v>7</v>
      </c>
      <c r="CJ21" s="3">
        <f>SUM(CJ14:CJ20)</f>
        <v>0</v>
      </c>
      <c r="CK21" s="3">
        <f>SUM(CK14:CK20)</f>
        <v>0</v>
      </c>
      <c r="CL21" s="3">
        <v>7</v>
      </c>
      <c r="CM21" s="3">
        <f>SUM(CM14:CM20)</f>
        <v>0</v>
      </c>
      <c r="CN21" s="3">
        <f>SUM(CN14:CN20)</f>
        <v>0</v>
      </c>
      <c r="CO21" s="3">
        <v>7</v>
      </c>
      <c r="CP21" s="3">
        <f>SUM(CP14:CP20)</f>
        <v>0</v>
      </c>
      <c r="CQ21" s="3">
        <f>SUM(CQ14:CQ20)</f>
        <v>0</v>
      </c>
      <c r="CR21" s="3">
        <v>7</v>
      </c>
      <c r="CS21" s="3">
        <f>SUM(CS14:CS20)</f>
        <v>0</v>
      </c>
      <c r="CT21" s="3">
        <f>SUM(CT14:CT20)</f>
        <v>0</v>
      </c>
      <c r="CU21" s="3">
        <v>7</v>
      </c>
      <c r="CV21" s="3">
        <f>SUM(CV14:CV20)</f>
        <v>0</v>
      </c>
      <c r="CW21" s="3">
        <f>SUM(CW14:CW20)</f>
        <v>0</v>
      </c>
      <c r="CX21" s="3">
        <v>7</v>
      </c>
      <c r="CY21" s="3">
        <f>SUM(CY14:CY20)</f>
        <v>0</v>
      </c>
      <c r="CZ21" s="3">
        <f>SUM(CZ14:CZ20)</f>
        <v>0</v>
      </c>
      <c r="DA21" s="3">
        <v>3</v>
      </c>
      <c r="DB21" s="3">
        <v>4</v>
      </c>
      <c r="DC21" s="3">
        <v>0</v>
      </c>
      <c r="DD21" s="3">
        <v>4</v>
      </c>
      <c r="DE21" s="3">
        <f>SUM(DE14:DE20)</f>
        <v>3</v>
      </c>
      <c r="DF21" s="3">
        <f>SUM(DF14:DF20)</f>
        <v>0</v>
      </c>
      <c r="DG21" s="3">
        <f>SUM(DG14:DG20)</f>
        <v>0</v>
      </c>
      <c r="DH21" s="3">
        <v>7</v>
      </c>
      <c r="DI21" s="3">
        <f>SUM(DI14:DI20)</f>
        <v>0</v>
      </c>
      <c r="DJ21" s="3">
        <v>7</v>
      </c>
      <c r="DK21" s="3">
        <v>0</v>
      </c>
      <c r="DL21" s="3">
        <f>SUM(DL14:DL20)</f>
        <v>0</v>
      </c>
      <c r="DM21" s="3">
        <f>SUM(DM14:DM20)</f>
        <v>4</v>
      </c>
      <c r="DN21" s="3">
        <v>3</v>
      </c>
      <c r="DO21" s="3">
        <f>SUM(DO14:DO20)</f>
        <v>0</v>
      </c>
      <c r="DP21" s="3">
        <v>7</v>
      </c>
      <c r="DQ21" s="3">
        <f>SUM(DQ14:DQ20)</f>
        <v>0</v>
      </c>
      <c r="DR21" s="3">
        <f>SUM(DR14:DR20)</f>
        <v>0</v>
      </c>
      <c r="DS21" s="3">
        <v>3</v>
      </c>
      <c r="DT21" s="3">
        <f>SUM(DT14:DT20)</f>
        <v>4</v>
      </c>
      <c r="DU21" s="3">
        <f>SUM(DU14:DU20)</f>
        <v>0</v>
      </c>
      <c r="DV21" s="3">
        <v>5</v>
      </c>
      <c r="DW21" s="3">
        <v>2</v>
      </c>
      <c r="DX21" s="3">
        <f>SUM(DX14:DX20)</f>
        <v>0</v>
      </c>
      <c r="DY21" s="3">
        <v>4</v>
      </c>
      <c r="DZ21" s="3">
        <f>SUM(DZ14:DZ20)</f>
        <v>3</v>
      </c>
      <c r="EA21" s="3">
        <f>SUM(EA14:EA20)</f>
        <v>0</v>
      </c>
      <c r="EB21" s="3">
        <f>SUM(EB14:EB20)</f>
        <v>4</v>
      </c>
      <c r="EC21" s="3">
        <v>14</v>
      </c>
      <c r="ED21" s="3">
        <v>0</v>
      </c>
      <c r="EE21" s="3">
        <v>4</v>
      </c>
      <c r="EF21" s="3">
        <v>3</v>
      </c>
      <c r="EG21" s="3">
        <f>SUM(EG14:EG20)</f>
        <v>0</v>
      </c>
      <c r="EH21" s="3">
        <v>7</v>
      </c>
      <c r="EI21" s="3">
        <v>0</v>
      </c>
      <c r="EJ21" s="3">
        <f>SUM(EJ14:EJ20)</f>
        <v>0</v>
      </c>
      <c r="EK21" s="3">
        <v>5</v>
      </c>
      <c r="EL21" s="3">
        <v>2</v>
      </c>
      <c r="EM21" s="3">
        <v>0</v>
      </c>
      <c r="EN21" s="3">
        <v>6</v>
      </c>
      <c r="EO21" s="3">
        <v>1</v>
      </c>
      <c r="EP21" s="3">
        <v>0</v>
      </c>
      <c r="EQ21" s="3">
        <v>3</v>
      </c>
      <c r="ER21" s="3">
        <v>4</v>
      </c>
      <c r="ES21" s="3">
        <f>SUM(ES14:ES20)</f>
        <v>0</v>
      </c>
      <c r="ET21" s="3">
        <v>7</v>
      </c>
      <c r="EU21" s="3">
        <v>0</v>
      </c>
      <c r="EV21" s="3">
        <f>SUM(EV14:EV20)</f>
        <v>0</v>
      </c>
      <c r="EW21" s="3">
        <v>7</v>
      </c>
      <c r="EX21" s="3">
        <v>0</v>
      </c>
      <c r="EY21" s="3">
        <f>SUM(EY14:EY20)</f>
        <v>0</v>
      </c>
      <c r="EZ21" s="3">
        <v>7</v>
      </c>
      <c r="FA21" s="3">
        <f>SUM(FA14:FA20)</f>
        <v>0</v>
      </c>
      <c r="FB21" s="3">
        <f>SUM(FB14:FB20)</f>
        <v>0</v>
      </c>
      <c r="FC21" s="3">
        <v>3</v>
      </c>
      <c r="FD21" s="3">
        <v>4</v>
      </c>
      <c r="FE21" s="3">
        <v>0</v>
      </c>
      <c r="FF21" s="3">
        <v>7</v>
      </c>
      <c r="FG21" s="3">
        <v>0</v>
      </c>
      <c r="FH21" s="3">
        <f>SUM(FH14:FH20)</f>
        <v>0</v>
      </c>
      <c r="FI21" s="3">
        <v>7</v>
      </c>
      <c r="FJ21" s="3">
        <v>0</v>
      </c>
      <c r="FK21" s="3">
        <f>SUM(FK14:FK20)</f>
        <v>0</v>
      </c>
    </row>
    <row r="22" spans="1:167" ht="39" customHeight="1">
      <c r="A22" s="36" t="s">
        <v>337</v>
      </c>
      <c r="B22" s="37"/>
      <c r="C22" s="10">
        <f>C21/7%</f>
        <v>99.999999999999986</v>
      </c>
      <c r="D22" s="10">
        <f t="shared" ref="D22:J22" si="0">D21/7%</f>
        <v>0</v>
      </c>
      <c r="E22" s="10">
        <f t="shared" si="0"/>
        <v>0</v>
      </c>
      <c r="F22" s="10">
        <f t="shared" si="0"/>
        <v>99.999999999999986</v>
      </c>
      <c r="G22" s="10">
        <f t="shared" si="0"/>
        <v>0</v>
      </c>
      <c r="H22" s="10">
        <f t="shared" si="0"/>
        <v>0</v>
      </c>
      <c r="I22" s="10">
        <f t="shared" si="0"/>
        <v>99.999999999999986</v>
      </c>
      <c r="J22" s="10">
        <f t="shared" si="0"/>
        <v>0</v>
      </c>
      <c r="K22" s="10">
        <f t="shared" ref="K22" si="1">K21/25%</f>
        <v>0</v>
      </c>
      <c r="L22" s="10">
        <f t="shared" ref="L22" si="2">L21/7%</f>
        <v>99.999999999999986</v>
      </c>
      <c r="M22" s="10">
        <f t="shared" ref="M22" si="3">M21/7%</f>
        <v>0</v>
      </c>
      <c r="N22" s="10">
        <f t="shared" ref="N22" si="4">N21/7%</f>
        <v>0</v>
      </c>
      <c r="O22" s="10">
        <f t="shared" ref="O22" si="5">O21/7%</f>
        <v>99.999999999999986</v>
      </c>
      <c r="P22" s="10">
        <f t="shared" ref="P22" si="6">P21/7%</f>
        <v>0</v>
      </c>
      <c r="Q22" s="10">
        <f t="shared" ref="Q22" si="7">Q21/7%</f>
        <v>0</v>
      </c>
      <c r="R22" s="10">
        <f t="shared" ref="R22" si="8">R21/7%</f>
        <v>99.999999999999986</v>
      </c>
      <c r="S22" s="10">
        <f t="shared" ref="S22" si="9">S21/7%</f>
        <v>0</v>
      </c>
      <c r="T22" s="10">
        <f t="shared" ref="T22" si="10">T21/7%</f>
        <v>0</v>
      </c>
      <c r="U22" s="10">
        <f t="shared" ref="U22" si="11">U21/7%</f>
        <v>99.999999999999986</v>
      </c>
      <c r="V22" s="10">
        <f t="shared" ref="V22" si="12">V21/7%</f>
        <v>0</v>
      </c>
      <c r="W22" s="10">
        <f t="shared" ref="W22" si="13">W21/7%</f>
        <v>0</v>
      </c>
      <c r="X22" s="10">
        <f t="shared" ref="X22" si="14">X21/7%</f>
        <v>99.999999999999986</v>
      </c>
      <c r="Y22" s="10">
        <f t="shared" ref="Y22" si="15">Y21/7%</f>
        <v>0</v>
      </c>
      <c r="Z22" s="10">
        <f t="shared" ref="Z22" si="16">Z21/7%</f>
        <v>0</v>
      </c>
      <c r="AA22" s="10">
        <f t="shared" ref="AA22" si="17">AA21/7%</f>
        <v>42.857142857142854</v>
      </c>
      <c r="AB22" s="10">
        <f t="shared" ref="AB22" si="18">AB21/7%</f>
        <v>57.142857142857139</v>
      </c>
      <c r="AC22" s="10">
        <f t="shared" ref="AC22" si="19">AC21/7%</f>
        <v>0</v>
      </c>
      <c r="AD22" s="10">
        <f t="shared" ref="AD22" si="20">AD21/7%</f>
        <v>57.142857142857139</v>
      </c>
      <c r="AE22" s="10">
        <f t="shared" ref="AE22" si="21">AE21/7%</f>
        <v>42.857142857142854</v>
      </c>
      <c r="AF22" s="10">
        <f t="shared" ref="AF22" si="22">AF21/7%</f>
        <v>0</v>
      </c>
      <c r="AG22" s="10">
        <f t="shared" ref="AG22" si="23">AG21/7%</f>
        <v>0</v>
      </c>
      <c r="AH22" s="10">
        <f t="shared" ref="AH22" si="24">AH21/7%</f>
        <v>99.999999999999986</v>
      </c>
      <c r="AI22" s="10">
        <f t="shared" ref="AI22" si="25">AI21/7%</f>
        <v>0</v>
      </c>
      <c r="AJ22" s="10">
        <f t="shared" ref="AJ22" si="26">AJ21/7%</f>
        <v>99.999999999999986</v>
      </c>
      <c r="AK22" s="10">
        <f t="shared" ref="AK22" si="27">AK21/7%</f>
        <v>0</v>
      </c>
      <c r="AL22" s="10">
        <f t="shared" ref="AL22" si="28">AL21/7%</f>
        <v>0</v>
      </c>
      <c r="AM22" s="10">
        <f t="shared" ref="AM22" si="29">AM21/7%</f>
        <v>57.142857142857139</v>
      </c>
      <c r="AN22" s="10">
        <f t="shared" ref="AN22" si="30">AN21/7%</f>
        <v>42.857142857142854</v>
      </c>
      <c r="AO22" s="10">
        <f t="shared" ref="AO22" si="31">AO21/7%</f>
        <v>0</v>
      </c>
      <c r="AP22" s="10">
        <f t="shared" ref="AP22" si="32">AP21/7%</f>
        <v>99.999999999999986</v>
      </c>
      <c r="AQ22" s="10">
        <f t="shared" ref="AQ22" si="33">AQ21/7%</f>
        <v>0</v>
      </c>
      <c r="AR22" s="10">
        <f t="shared" ref="AR22" si="34">AR21/7%</f>
        <v>0</v>
      </c>
      <c r="AS22" s="10">
        <f t="shared" ref="AS22" si="35">AS21/7%</f>
        <v>42.857142857142854</v>
      </c>
      <c r="AT22" s="10">
        <f t="shared" ref="AT22" si="36">AT21/7%</f>
        <v>57.142857142857139</v>
      </c>
      <c r="AU22" s="10">
        <f t="shared" ref="AU22" si="37">AU21/7%</f>
        <v>0</v>
      </c>
      <c r="AV22" s="10">
        <f t="shared" ref="AV22" si="38">AV21/7%</f>
        <v>71.428571428571416</v>
      </c>
      <c r="AW22" s="10">
        <f t="shared" ref="AW22" si="39">AW21/7%</f>
        <v>28.571428571428569</v>
      </c>
      <c r="AX22" s="10">
        <f t="shared" ref="AX22" si="40">AX21/7%</f>
        <v>0</v>
      </c>
      <c r="AY22" s="10">
        <f t="shared" ref="AY22" si="41">AY21/7%</f>
        <v>57.142857142857139</v>
      </c>
      <c r="AZ22" s="10">
        <f t="shared" ref="AZ22" si="42">AZ21/7%</f>
        <v>42.857142857142854</v>
      </c>
      <c r="BA22" s="10">
        <f t="shared" ref="BA22" si="43">BA21/7%</f>
        <v>0</v>
      </c>
      <c r="BB22" s="10">
        <f t="shared" ref="BB22" si="44">BB21/7%</f>
        <v>57.142857142857139</v>
      </c>
      <c r="BC22" s="10">
        <f t="shared" ref="BC22" si="45">BC21/7%</f>
        <v>42.857142857142854</v>
      </c>
      <c r="BD22" s="10">
        <f t="shared" ref="BD22" si="46">BD21/7%</f>
        <v>0</v>
      </c>
      <c r="BE22" s="10">
        <f t="shared" ref="BE22" si="47">BE21/7%</f>
        <v>57.142857142857139</v>
      </c>
      <c r="BF22" s="10">
        <f t="shared" ref="BF22" si="48">BF21/7%</f>
        <v>42.857142857142854</v>
      </c>
      <c r="BG22" s="10">
        <f t="shared" ref="BG22" si="49">BG21/7%</f>
        <v>0</v>
      </c>
      <c r="BH22" s="10">
        <f t="shared" ref="BH22" si="50">BH21/7%</f>
        <v>99.999999999999986</v>
      </c>
      <c r="BI22" s="10">
        <f t="shared" ref="BI22" si="51">BI21/7%</f>
        <v>0</v>
      </c>
      <c r="BJ22" s="10">
        <f t="shared" ref="BJ22" si="52">BJ21/7%</f>
        <v>0</v>
      </c>
      <c r="BK22" s="10">
        <f t="shared" ref="BK22" si="53">BK21/7%</f>
        <v>71.428571428571416</v>
      </c>
      <c r="BL22" s="10">
        <f t="shared" ref="BL22" si="54">BL21/7%</f>
        <v>28.571428571428569</v>
      </c>
      <c r="BM22" s="10">
        <f t="shared" ref="BM22" si="55">BM21/7%</f>
        <v>71.428571428571416</v>
      </c>
      <c r="BN22" s="10">
        <f t="shared" ref="BN22" si="56">BN21/7%</f>
        <v>85.714285714285708</v>
      </c>
      <c r="BO22" s="10">
        <f t="shared" ref="BO22" si="57">BO21/7%</f>
        <v>14.285714285714285</v>
      </c>
      <c r="BP22" s="10">
        <f t="shared" ref="BP22" si="58">BP21/7%</f>
        <v>0</v>
      </c>
      <c r="BQ22" s="10">
        <f t="shared" ref="BQ22" si="59">BQ21/7%</f>
        <v>42.857142857142854</v>
      </c>
      <c r="BR22" s="10">
        <f t="shared" ref="BR22" si="60">BR21/7%</f>
        <v>57.142857142857139</v>
      </c>
      <c r="BS22" s="10">
        <f t="shared" ref="BS22" si="61">BS21/7%</f>
        <v>0</v>
      </c>
      <c r="BT22" s="10">
        <f t="shared" ref="BT22" si="62">BT21/7%</f>
        <v>99.999999999999986</v>
      </c>
      <c r="BU22" s="10">
        <f t="shared" ref="BU22" si="63">BU21/7%</f>
        <v>0</v>
      </c>
      <c r="BV22" s="10">
        <f t="shared" ref="BV22" si="64">BV21/7%</f>
        <v>0</v>
      </c>
      <c r="BW22" s="10">
        <f t="shared" ref="BW22" si="65">BW21/7%</f>
        <v>99.999999999999986</v>
      </c>
      <c r="BX22" s="10">
        <f t="shared" ref="BX22" si="66">BX21/7%</f>
        <v>0</v>
      </c>
      <c r="BY22" s="10">
        <f t="shared" ref="BY22" si="67">BY21/7%</f>
        <v>0</v>
      </c>
      <c r="BZ22" s="10">
        <f t="shared" ref="BZ22" si="68">BZ21/7%</f>
        <v>99.999999999999986</v>
      </c>
      <c r="CA22" s="10">
        <f t="shared" ref="CA22" si="69">CA21/7%</f>
        <v>0</v>
      </c>
      <c r="CB22" s="10">
        <f t="shared" ref="CB22" si="70">CB21/7%</f>
        <v>0</v>
      </c>
      <c r="CC22" s="10">
        <f t="shared" ref="CC22" si="71">CC21/7%</f>
        <v>99.999999999999986</v>
      </c>
      <c r="CD22" s="10">
        <f t="shared" ref="CD22" si="72">CD21/7%</f>
        <v>0</v>
      </c>
      <c r="CE22" s="10">
        <f t="shared" ref="CE22" si="73">CE21/7%</f>
        <v>0</v>
      </c>
      <c r="CF22" s="10">
        <f t="shared" ref="CF22" si="74">CF21/7%</f>
        <v>99.999999999999986</v>
      </c>
      <c r="CG22" s="10">
        <f t="shared" ref="CG22" si="75">CG21/7%</f>
        <v>0</v>
      </c>
      <c r="CH22" s="10">
        <f t="shared" ref="CH22" si="76">CH21/7%</f>
        <v>0</v>
      </c>
      <c r="CI22" s="10">
        <f t="shared" ref="CI22" si="77">CI21/7%</f>
        <v>99.999999999999986</v>
      </c>
      <c r="CJ22" s="10">
        <f t="shared" ref="CJ22" si="78">CJ21/7%</f>
        <v>0</v>
      </c>
      <c r="CK22" s="10">
        <f t="shared" ref="CK22" si="79">CK21/7%</f>
        <v>0</v>
      </c>
      <c r="CL22" s="10">
        <f t="shared" ref="CL22" si="80">CL21/7%</f>
        <v>99.999999999999986</v>
      </c>
      <c r="CM22" s="10">
        <f t="shared" ref="CM22" si="81">CM21/7%</f>
        <v>0</v>
      </c>
      <c r="CN22" s="10">
        <f t="shared" ref="CN22" si="82">CN21/7%</f>
        <v>0</v>
      </c>
      <c r="CO22" s="10">
        <f t="shared" ref="CO22" si="83">CO21/7%</f>
        <v>99.999999999999986</v>
      </c>
      <c r="CP22" s="10">
        <f t="shared" ref="CP22" si="84">CP21/7%</f>
        <v>0</v>
      </c>
      <c r="CQ22" s="10">
        <f t="shared" ref="CQ22" si="85">CQ21/7%</f>
        <v>0</v>
      </c>
      <c r="CR22" s="10">
        <f t="shared" ref="CR22" si="86">CR21/7%</f>
        <v>99.999999999999986</v>
      </c>
      <c r="CS22" s="10">
        <f t="shared" ref="CS22" si="87">CS21/7%</f>
        <v>0</v>
      </c>
      <c r="CT22" s="10">
        <f t="shared" ref="CT22" si="88">CT21/7%</f>
        <v>0</v>
      </c>
      <c r="CU22" s="10">
        <f t="shared" ref="CU22" si="89">CU21/7%</f>
        <v>99.999999999999986</v>
      </c>
      <c r="CV22" s="10">
        <f t="shared" ref="CV22" si="90">CV21/7%</f>
        <v>0</v>
      </c>
      <c r="CW22" s="10">
        <f t="shared" ref="CW22" si="91">CW21/7%</f>
        <v>0</v>
      </c>
      <c r="CX22" s="10">
        <f t="shared" ref="CX22" si="92">CX21/7%</f>
        <v>99.999999999999986</v>
      </c>
      <c r="CY22" s="10">
        <f t="shared" ref="CY22" si="93">CY21/7%</f>
        <v>0</v>
      </c>
      <c r="CZ22" s="10">
        <f t="shared" ref="CZ22" si="94">CZ21/7%</f>
        <v>0</v>
      </c>
      <c r="DA22" s="10">
        <f t="shared" ref="DA22" si="95">DA21/7%</f>
        <v>42.857142857142854</v>
      </c>
      <c r="DB22" s="10">
        <f t="shared" ref="DB22" si="96">DB21/7%</f>
        <v>57.142857142857139</v>
      </c>
      <c r="DC22" s="10">
        <f t="shared" ref="DC22" si="97">DC21/7%</f>
        <v>0</v>
      </c>
      <c r="DD22" s="10">
        <f t="shared" ref="DD22" si="98">DD21/7%</f>
        <v>57.142857142857139</v>
      </c>
      <c r="DE22" s="10">
        <f t="shared" ref="DE22" si="99">DE21/7%</f>
        <v>42.857142857142854</v>
      </c>
      <c r="DF22" s="10">
        <f t="shared" ref="DF22" si="100">DF21/7%</f>
        <v>0</v>
      </c>
      <c r="DG22" s="10">
        <f t="shared" ref="DG22" si="101">DG21/7%</f>
        <v>0</v>
      </c>
      <c r="DH22" s="10">
        <f t="shared" ref="DH22" si="102">DH21/7%</f>
        <v>99.999999999999986</v>
      </c>
      <c r="DI22" s="10">
        <f t="shared" ref="DI22" si="103">DI21/7%</f>
        <v>0</v>
      </c>
      <c r="DJ22" s="10">
        <f t="shared" ref="DJ22" si="104">DJ21/7%</f>
        <v>99.999999999999986</v>
      </c>
      <c r="DK22" s="10">
        <f t="shared" ref="DK22" si="105">DK21/7%</f>
        <v>0</v>
      </c>
      <c r="DL22" s="10">
        <f t="shared" ref="DL22" si="106">DL21/7%</f>
        <v>0</v>
      </c>
      <c r="DM22" s="10">
        <f t="shared" ref="DM22" si="107">DM21/7%</f>
        <v>57.142857142857139</v>
      </c>
      <c r="DN22" s="10">
        <f t="shared" ref="DN22" si="108">DN21/7%</f>
        <v>42.857142857142854</v>
      </c>
      <c r="DO22" s="10">
        <f t="shared" ref="DO22" si="109">DO21/7%</f>
        <v>0</v>
      </c>
      <c r="DP22" s="10">
        <f t="shared" ref="DP22" si="110">DP21/7%</f>
        <v>99.999999999999986</v>
      </c>
      <c r="DQ22" s="10">
        <f t="shared" ref="DQ22" si="111">DQ21/7%</f>
        <v>0</v>
      </c>
      <c r="DR22" s="10">
        <f t="shared" ref="DR22" si="112">DR21/7%</f>
        <v>0</v>
      </c>
      <c r="DS22" s="10">
        <f t="shared" ref="DS22" si="113">DS21/7%</f>
        <v>42.857142857142854</v>
      </c>
      <c r="DT22" s="10">
        <f t="shared" ref="DT22" si="114">DT21/7%</f>
        <v>57.142857142857139</v>
      </c>
      <c r="DU22" s="10">
        <f t="shared" ref="DU22" si="115">DU21/7%</f>
        <v>0</v>
      </c>
      <c r="DV22" s="10">
        <f t="shared" ref="DV22" si="116">DV21/7%</f>
        <v>71.428571428571416</v>
      </c>
      <c r="DW22" s="10">
        <f t="shared" ref="DW22" si="117">DW21/7%</f>
        <v>28.571428571428569</v>
      </c>
      <c r="DX22" s="10">
        <f t="shared" ref="DX22" si="118">DX21/7%</f>
        <v>0</v>
      </c>
      <c r="DY22" s="10">
        <f t="shared" ref="DY22" si="119">DY21/7%</f>
        <v>57.142857142857139</v>
      </c>
      <c r="DZ22" s="10">
        <f t="shared" ref="DZ22" si="120">DZ21/7%</f>
        <v>42.857142857142854</v>
      </c>
      <c r="EA22" s="10">
        <f t="shared" ref="EA22" si="121">EA21/7%</f>
        <v>0</v>
      </c>
      <c r="EB22" s="10">
        <f t="shared" ref="EB22" si="122">EB21/7%</f>
        <v>57.142857142857139</v>
      </c>
      <c r="EC22" s="10">
        <f t="shared" ref="EC22" si="123">EC21/7%</f>
        <v>199.99999999999997</v>
      </c>
      <c r="ED22" s="10">
        <f t="shared" ref="ED22" si="124">ED21/7%</f>
        <v>0</v>
      </c>
      <c r="EE22" s="10">
        <f t="shared" ref="EE22" si="125">EE21/7%</f>
        <v>57.142857142857139</v>
      </c>
      <c r="EF22" s="10">
        <f t="shared" ref="EF22" si="126">EF21/7%</f>
        <v>42.857142857142854</v>
      </c>
      <c r="EG22" s="10">
        <f t="shared" ref="EG22" si="127">EG21/7%</f>
        <v>0</v>
      </c>
      <c r="EH22" s="10">
        <f t="shared" ref="EH22" si="128">EH21/7%</f>
        <v>99.999999999999986</v>
      </c>
      <c r="EI22" s="10">
        <f t="shared" ref="EI22" si="129">EI21/7%</f>
        <v>0</v>
      </c>
      <c r="EJ22" s="10">
        <f t="shared" ref="EJ22" si="130">EJ21/7%</f>
        <v>0</v>
      </c>
      <c r="EK22" s="10">
        <f t="shared" ref="EK22" si="131">EK21/7%</f>
        <v>71.428571428571416</v>
      </c>
      <c r="EL22" s="10">
        <f t="shared" ref="EL22" si="132">EL21/7%</f>
        <v>28.571428571428569</v>
      </c>
      <c r="EM22" s="10">
        <f t="shared" ref="EM22" si="133">EM21/7%</f>
        <v>0</v>
      </c>
      <c r="EN22" s="10">
        <f t="shared" ref="EN22" si="134">EN21/7%</f>
        <v>85.714285714285708</v>
      </c>
      <c r="EO22" s="10">
        <f t="shared" ref="EO22" si="135">EO21/7%</f>
        <v>14.285714285714285</v>
      </c>
      <c r="EP22" s="10">
        <f t="shared" ref="EP22" si="136">EP21/7%</f>
        <v>0</v>
      </c>
      <c r="EQ22" s="10">
        <f t="shared" ref="EQ22" si="137">EQ21/7%</f>
        <v>42.857142857142854</v>
      </c>
      <c r="ER22" s="10">
        <f t="shared" ref="ER22" si="138">ER21/7%</f>
        <v>57.142857142857139</v>
      </c>
      <c r="ES22" s="10">
        <f t="shared" ref="ES22" si="139">ES21/7%</f>
        <v>0</v>
      </c>
      <c r="ET22" s="10">
        <f t="shared" ref="ET22" si="140">ET21/7%</f>
        <v>99.999999999999986</v>
      </c>
      <c r="EU22" s="10">
        <f t="shared" ref="EU22" si="141">EU21/7%</f>
        <v>0</v>
      </c>
      <c r="EV22" s="10">
        <f t="shared" ref="EV22" si="142">EV21/7%</f>
        <v>0</v>
      </c>
      <c r="EW22" s="10">
        <f t="shared" ref="EW22" si="143">EW21/7%</f>
        <v>99.999999999999986</v>
      </c>
      <c r="EX22" s="10">
        <f t="shared" ref="EX22" si="144">EX21/7%</f>
        <v>0</v>
      </c>
      <c r="EY22" s="10">
        <f t="shared" ref="EY22" si="145">EY21/7%</f>
        <v>0</v>
      </c>
      <c r="EZ22" s="10">
        <f t="shared" ref="EZ22" si="146">EZ21/7%</f>
        <v>99.999999999999986</v>
      </c>
      <c r="FA22" s="10">
        <f t="shared" ref="FA22" si="147">FA21/7%</f>
        <v>0</v>
      </c>
      <c r="FB22" s="10">
        <f t="shared" ref="FB22" si="148">FB21/7%</f>
        <v>0</v>
      </c>
      <c r="FC22" s="10">
        <f t="shared" ref="FC22" si="149">FC21/7%</f>
        <v>42.857142857142854</v>
      </c>
      <c r="FD22" s="10">
        <f t="shared" ref="FD22" si="150">FD21/7%</f>
        <v>57.142857142857139</v>
      </c>
      <c r="FE22" s="10">
        <f t="shared" ref="FE22" si="151">FE21/7%</f>
        <v>0</v>
      </c>
      <c r="FF22" s="10">
        <f t="shared" ref="FF22" si="152">FF21/7%</f>
        <v>99.999999999999986</v>
      </c>
      <c r="FG22" s="10">
        <f t="shared" ref="FG22" si="153">FG21/7%</f>
        <v>0</v>
      </c>
      <c r="FH22" s="10">
        <f t="shared" ref="FH22" si="154">FH21/7%</f>
        <v>0</v>
      </c>
      <c r="FI22" s="10">
        <f t="shared" ref="FI22" si="155">FI21/7%</f>
        <v>99.999999999999986</v>
      </c>
      <c r="FJ22" s="10">
        <f t="shared" ref="FJ22" si="156">FJ21/7%</f>
        <v>0</v>
      </c>
      <c r="FK22" s="10">
        <f t="shared" ref="FK22" si="157">FK21/7%</f>
        <v>0</v>
      </c>
    </row>
    <row r="24" spans="1:167">
      <c r="B24" t="s">
        <v>323</v>
      </c>
    </row>
    <row r="25" spans="1:167">
      <c r="B25" t="s">
        <v>324</v>
      </c>
      <c r="C25" t="s">
        <v>332</v>
      </c>
      <c r="D25" s="15">
        <f>C22+F22+I22+L22+O22/5</f>
        <v>419.99999999999994</v>
      </c>
      <c r="E25">
        <f>D25/100*25</f>
        <v>104.99999999999999</v>
      </c>
    </row>
    <row r="26" spans="1:167">
      <c r="B26" t="s">
        <v>325</v>
      </c>
      <c r="C26" t="s">
        <v>332</v>
      </c>
      <c r="D26">
        <f>D22+G22+J22+M22+P22/5</f>
        <v>0</v>
      </c>
      <c r="E26">
        <f t="shared" ref="E26:E27" si="158">D26/100*25</f>
        <v>0</v>
      </c>
    </row>
    <row r="27" spans="1:167">
      <c r="B27" t="s">
        <v>326</v>
      </c>
      <c r="C27" t="s">
        <v>332</v>
      </c>
      <c r="D27">
        <f>E22+H22+K22+N22+Q22/5</f>
        <v>0</v>
      </c>
      <c r="E27">
        <f t="shared" si="158"/>
        <v>0</v>
      </c>
    </row>
    <row r="29" spans="1:167">
      <c r="B29" t="s">
        <v>324</v>
      </c>
      <c r="C29" t="s">
        <v>333</v>
      </c>
      <c r="D29">
        <f>R22+U22+X22+AA22+AD22+AG22+AJ22+AM22+AP22+AS22+AV22+AY22+BB22+BE22+BH22/15</f>
        <v>949.52380952380929</v>
      </c>
      <c r="E29">
        <f>D29/100*25</f>
        <v>237.38095238095235</v>
      </c>
    </row>
    <row r="30" spans="1:167">
      <c r="B30" t="s">
        <v>325</v>
      </c>
      <c r="C30" t="s">
        <v>333</v>
      </c>
      <c r="D30">
        <f>S22+V22+Y22+AB22+AE22+AH22+AK22+AN22+AQ22+AT22+AW22+AZ22+BC22+BF22+BI22/15</f>
        <v>457.14285714285705</v>
      </c>
      <c r="E30">
        <f t="shared" ref="E30:E31" si="159">D30/100*25</f>
        <v>114.28571428571426</v>
      </c>
    </row>
    <row r="31" spans="1:167">
      <c r="B31" t="s">
        <v>326</v>
      </c>
      <c r="C31" t="s">
        <v>333</v>
      </c>
      <c r="D31">
        <f>T22+W22+Z22+AC22+AF22+AI22+AL22+AO22+AR22+AU22+AX22+BA22+BD22+BG22+BJ22/15</f>
        <v>0</v>
      </c>
      <c r="E31">
        <f t="shared" si="159"/>
        <v>0</v>
      </c>
    </row>
    <row r="33" spans="2:5">
      <c r="B33" t="s">
        <v>324</v>
      </c>
      <c r="C33" t="s">
        <v>334</v>
      </c>
      <c r="D33">
        <f>BK22+BN22+BQ22+BT22+BW22/5</f>
        <v>319.99999999999994</v>
      </c>
      <c r="E33">
        <f>D33/100*25</f>
        <v>79.999999999999986</v>
      </c>
    </row>
    <row r="34" spans="2:5">
      <c r="B34" t="s">
        <v>325</v>
      </c>
      <c r="C34" t="s">
        <v>334</v>
      </c>
      <c r="D34">
        <f>BL22+BO22+BR22+BU22+BX22/5</f>
        <v>100</v>
      </c>
      <c r="E34">
        <f t="shared" ref="E34:E35" si="160">D34/100*25</f>
        <v>25</v>
      </c>
    </row>
    <row r="35" spans="2:5">
      <c r="B35" t="s">
        <v>326</v>
      </c>
      <c r="C35" t="s">
        <v>334</v>
      </c>
      <c r="D35">
        <f>BM22+BP22+BS22+BV22+BY22/5</f>
        <v>71.428571428571416</v>
      </c>
      <c r="E35">
        <f t="shared" si="160"/>
        <v>17.857142857142854</v>
      </c>
    </row>
    <row r="37" spans="2:5">
      <c r="B37" t="s">
        <v>324</v>
      </c>
      <c r="C37" t="s">
        <v>335</v>
      </c>
      <c r="D37">
        <f>BZ22+CC22+CF22+CI22+CL22+CO22+CR22+CU22+CX22+DA22+DD22+DG22+DJ22+DM22+DP22+DS22+DV22+DY22+EB22+EE22+EH22+EK22+EN22+EQ22+ET22/25</f>
        <v>1846.8571428571424</v>
      </c>
      <c r="E37">
        <f>D37/100*25</f>
        <v>461.71428571428555</v>
      </c>
    </row>
    <row r="38" spans="2:5">
      <c r="B38" t="s">
        <v>325</v>
      </c>
      <c r="C38" t="s">
        <v>335</v>
      </c>
      <c r="D38">
        <f>CA22+CD22+CG22+CJ22+CM22+CP22+CS22+CV22+CY22+DB22+DE22+DH22+DK22+DN22+DQ22+DT22+DW22+DZ22+EC22+EF22+EI22+EL22+EO22+ER22+EU22/25</f>
        <v>714.28571428571422</v>
      </c>
      <c r="E38">
        <f t="shared" ref="E38:E39" si="161">D38/100*25</f>
        <v>178.57142857142856</v>
      </c>
    </row>
    <row r="39" spans="2:5">
      <c r="B39" t="s">
        <v>326</v>
      </c>
      <c r="C39" t="s">
        <v>335</v>
      </c>
      <c r="D39">
        <f>CB22+CE22+CH22+CK22+CN22+CQ22+CT22+CW22+CZ22+DC22+DF22+DI22+DL22+DO22+DR22+DU22+DX22+EA22+ED22+EG22+EJ22+EM22+EP22+ES22+EV22/25</f>
        <v>0</v>
      </c>
      <c r="E39">
        <f t="shared" si="161"/>
        <v>0</v>
      </c>
    </row>
    <row r="41" spans="2:5">
      <c r="B41" t="s">
        <v>324</v>
      </c>
      <c r="C41" t="s">
        <v>336</v>
      </c>
      <c r="D41">
        <f>EW22+EZ22+FC22+FF22+FI22/5</f>
        <v>362.85714285714283</v>
      </c>
      <c r="E41">
        <f>D41/100*25</f>
        <v>90.714285714285708</v>
      </c>
    </row>
    <row r="42" spans="2:5">
      <c r="B42" t="s">
        <v>325</v>
      </c>
      <c r="C42" t="s">
        <v>336</v>
      </c>
      <c r="D42">
        <f>EX22+FA22+FD22+FG22+FJ22/5</f>
        <v>57.142857142857139</v>
      </c>
      <c r="E42">
        <f t="shared" ref="E42:E43" si="162">D42/100*25</f>
        <v>14.285714285714285</v>
      </c>
    </row>
    <row r="43" spans="2:5">
      <c r="B43" t="s">
        <v>326</v>
      </c>
      <c r="C43" t="s">
        <v>336</v>
      </c>
      <c r="D43">
        <f>EY22+FB22+FE22+FH22+FK22/5</f>
        <v>0</v>
      </c>
      <c r="E43">
        <f t="shared" si="162"/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CI12:CK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H12:BJ12"/>
    <mergeCell ref="A2:Q2"/>
    <mergeCell ref="A21:B21"/>
    <mergeCell ref="A22:B22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 жас </vt:lpstr>
      <vt:lpstr>Ересек жас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2023-10-23T16:58:04Z</cp:lastPrinted>
  <dcterms:created xsi:type="dcterms:W3CDTF">2022-12-22T06:57:03Z</dcterms:created>
  <dcterms:modified xsi:type="dcterms:W3CDTF">2024-01-22T15:52:13Z</dcterms:modified>
</cp:coreProperties>
</file>